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mohr\iac\4 User Directories\Josh Mutch\New Financial Analysis process\Updated AR templates\"/>
    </mc:Choice>
  </mc:AlternateContent>
  <bookViews>
    <workbookView xWindow="240" yWindow="90" windowWidth="20160" windowHeight="14205" activeTab="3"/>
  </bookViews>
  <sheets>
    <sheet name="Database Export" sheetId="4" r:id="rId1"/>
    <sheet name="Narrative" sheetId="3" r:id="rId2"/>
    <sheet name="Analysis" sheetId="2" r:id="rId3"/>
    <sheet name="Incentives" sheetId="6" r:id="rId4"/>
    <sheet name="VFD Cost Estimate Table" sheetId="5" r:id="rId5"/>
  </sheets>
  <externalReferences>
    <externalReference r:id="rId6"/>
  </externalReferences>
  <definedNames>
    <definedName name="_xlnm.Print_Area" localSheetId="2">Analysis!$A$1:$G$46</definedName>
    <definedName name="_xlnm.Print_Area" localSheetId="3">Incentives!$A$1:$E$60</definedName>
    <definedName name="_xlnm.Print_Area" localSheetId="1">Narrative!$A$1:$AF$90</definedName>
    <definedName name="_xlnm.Print_Area" localSheetId="4">'VFD Cost Estimate Table'!$B$1:$I$45</definedName>
    <definedName name="_xlnm.Print_Titles" localSheetId="2">Analysis!$A:$G,Analysis!$1:$2</definedName>
    <definedName name="_xlnm.Print_Titles" localSheetId="3">Incentives!$1:$2</definedName>
    <definedName name="_xlnm.Print_Titles" localSheetId="1">Narrative!$A:$AF,Narrative!$1:$2</definedName>
    <definedName name="The_Creator">'Database Export'!$AA$42</definedName>
  </definedNames>
  <calcPr calcId="152511"/>
</workbook>
</file>

<file path=xl/calcChain.xml><?xml version="1.0" encoding="utf-8"?>
<calcChain xmlns="http://schemas.openxmlformats.org/spreadsheetml/2006/main">
  <c r="X3" i="4" l="1"/>
  <c r="X16" i="3"/>
  <c r="S16" i="3"/>
  <c r="X17" i="3" l="1"/>
  <c r="S17" i="3"/>
  <c r="E17" i="3"/>
  <c r="E16" i="3"/>
  <c r="C5" i="6"/>
  <c r="C6" i="6" s="1"/>
  <c r="C4" i="6"/>
  <c r="A2" i="6"/>
  <c r="F16" i="6"/>
  <c r="B16" i="6"/>
  <c r="C16" i="6" s="1"/>
  <c r="F15" i="6"/>
  <c r="D15" i="6"/>
  <c r="C15" i="6"/>
  <c r="F14" i="6"/>
  <c r="D14" i="6"/>
  <c r="C14" i="6"/>
  <c r="F13" i="6"/>
  <c r="D13" i="6"/>
  <c r="C13" i="6"/>
  <c r="F12" i="6"/>
  <c r="D12" i="6"/>
  <c r="C12" i="6"/>
  <c r="F11" i="6"/>
  <c r="D11" i="6"/>
  <c r="C11" i="6"/>
  <c r="A1" i="6"/>
  <c r="D16" i="6" l="1"/>
  <c r="B21" i="3"/>
  <c r="B5" i="3" l="1"/>
  <c r="AR11" i="3" l="1"/>
  <c r="AR12" i="3" s="1"/>
  <c r="N11" i="3" l="1"/>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B41" i="5"/>
  <c r="E41" i="5" l="1"/>
  <c r="D41" i="5"/>
  <c r="C41" i="5"/>
  <c r="C18" i="2"/>
  <c r="E11" i="3"/>
  <c r="C27" i="2" l="1"/>
  <c r="C24" i="2"/>
  <c r="C23" i="2" l="1"/>
  <c r="C25" i="2" s="1"/>
  <c r="C31" i="2" s="1"/>
  <c r="C14" i="2" l="1"/>
  <c r="N12" i="3" l="1"/>
  <c r="A2" i="2" l="1"/>
  <c r="AG10" i="3"/>
  <c r="AW11" i="3"/>
  <c r="S11" i="3" s="1"/>
  <c r="A1" i="2" l="1"/>
  <c r="A1" i="3"/>
  <c r="U3" i="4" l="1"/>
  <c r="J3" i="4" l="1"/>
  <c r="I3" i="4"/>
  <c r="H3" i="4"/>
  <c r="G3" i="4" l="1"/>
  <c r="C19" i="2" l="1"/>
  <c r="C30" i="2" s="1"/>
  <c r="BB11" i="3" l="1"/>
  <c r="K3" i="4" s="1"/>
  <c r="C32" i="2"/>
  <c r="B43" i="3" s="1"/>
  <c r="BB12" i="3" l="1"/>
  <c r="X12" i="3" s="1"/>
  <c r="X11" i="3"/>
</calcChain>
</file>

<file path=xl/sharedStrings.xml><?xml version="1.0" encoding="utf-8"?>
<sst xmlns="http://schemas.openxmlformats.org/spreadsheetml/2006/main" count="367" uniqueCount="294">
  <si>
    <t>Recommendation</t>
  </si>
  <si>
    <t>Facility Background</t>
  </si>
  <si>
    <t>Technology Background</t>
  </si>
  <si>
    <t>Proposal</t>
  </si>
  <si>
    <t>Source</t>
  </si>
  <si>
    <t>Quantity</t>
  </si>
  <si>
    <t>Units</t>
  </si>
  <si>
    <t>Cost Savings</t>
  </si>
  <si>
    <t>Total</t>
  </si>
  <si>
    <t>Based on</t>
  </si>
  <si>
    <t>Author</t>
  </si>
  <si>
    <t>Insert Name</t>
  </si>
  <si>
    <t>MMBtu</t>
  </si>
  <si>
    <t>Assessment Recommendations</t>
  </si>
  <si>
    <t>AR Number</t>
  </si>
  <si>
    <t>Number of Pages</t>
  </si>
  <si>
    <t>ARC Code</t>
  </si>
  <si>
    <t>APP Code</t>
  </si>
  <si>
    <t>BP Tool Used</t>
  </si>
  <si>
    <t>AR Name</t>
  </si>
  <si>
    <t>AR Description</t>
  </si>
  <si>
    <t>AR Author</t>
  </si>
  <si>
    <t>Primary Savings Source</t>
  </si>
  <si>
    <t>Primary Savings Quantity</t>
  </si>
  <si>
    <t>Primary Cost Savings</t>
  </si>
  <si>
    <t>Secondary Savings Source</t>
  </si>
  <si>
    <t>Secondary Savings Quantity</t>
  </si>
  <si>
    <t>Secondary Cost Savings</t>
  </si>
  <si>
    <t>Tertiary Savings Source</t>
  </si>
  <si>
    <t>Tertiary Savings Quantity</t>
  </si>
  <si>
    <t>Tertiary Cost Savings</t>
  </si>
  <si>
    <t>Quaternary Savings Source</t>
  </si>
  <si>
    <t>Quaternary Savings Quantity</t>
  </si>
  <si>
    <t>Quaternary Cost Savings</t>
  </si>
  <si>
    <t>Implementation Cost</t>
  </si>
  <si>
    <t>Other Cost</t>
  </si>
  <si>
    <t>Incremental</t>
  </si>
  <si>
    <t>Resource Streams</t>
  </si>
  <si>
    <t>Source Name</t>
  </si>
  <si>
    <t>Source Code</t>
  </si>
  <si>
    <t>Electrical Consumption</t>
  </si>
  <si>
    <t>EC</t>
  </si>
  <si>
    <t>kWh (site)</t>
  </si>
  <si>
    <t>Electrical Demand</t>
  </si>
  <si>
    <t>ED</t>
  </si>
  <si>
    <t>kW Months / yr</t>
  </si>
  <si>
    <t>Other Electrical Fees</t>
  </si>
  <si>
    <t>EF</t>
  </si>
  <si>
    <t>no units</t>
  </si>
  <si>
    <t>Natural Gas</t>
  </si>
  <si>
    <t>E2</t>
  </si>
  <si>
    <t>L.P.G.</t>
  </si>
  <si>
    <t>E3</t>
  </si>
  <si>
    <t>#1 Fuel Oil</t>
  </si>
  <si>
    <t>E4</t>
  </si>
  <si>
    <t>#2 Fuel Oil</t>
  </si>
  <si>
    <t>E5</t>
  </si>
  <si>
    <t>#4 Fuel Oil</t>
  </si>
  <si>
    <t>E6</t>
  </si>
  <si>
    <t>#6 Fuel Oil</t>
  </si>
  <si>
    <t>E7</t>
  </si>
  <si>
    <t>Coal</t>
  </si>
  <si>
    <t>E8</t>
  </si>
  <si>
    <t>Wood</t>
  </si>
  <si>
    <t>E9</t>
  </si>
  <si>
    <t>Paper</t>
  </si>
  <si>
    <t>E10</t>
  </si>
  <si>
    <t>Other Gas</t>
  </si>
  <si>
    <t>E11</t>
  </si>
  <si>
    <t>Other Energy</t>
  </si>
  <si>
    <t>E12</t>
  </si>
  <si>
    <t>Water Disposal</t>
  </si>
  <si>
    <t>W1</t>
  </si>
  <si>
    <t>Gallons</t>
  </si>
  <si>
    <t>Other Liquid (non-haz)</t>
  </si>
  <si>
    <t>W2</t>
  </si>
  <si>
    <t>Other Liquid (haz)</t>
  </si>
  <si>
    <t>W3</t>
  </si>
  <si>
    <t>Solid Waste (non-haz)</t>
  </si>
  <si>
    <t>W4</t>
  </si>
  <si>
    <t>Pounds</t>
  </si>
  <si>
    <t>Solid Waste (haz)</t>
  </si>
  <si>
    <t>W5</t>
  </si>
  <si>
    <t>Gaseous Waste</t>
  </si>
  <si>
    <t>W6</t>
  </si>
  <si>
    <t>Personnel Changes</t>
  </si>
  <si>
    <t>R1</t>
  </si>
  <si>
    <t>Administrative Costs</t>
  </si>
  <si>
    <t>R2</t>
  </si>
  <si>
    <t>Primary Raw Material</t>
  </si>
  <si>
    <t>R3</t>
  </si>
  <si>
    <t>Ancillary Material Cost</t>
  </si>
  <si>
    <t>R4</t>
  </si>
  <si>
    <t>Water Consumption</t>
  </si>
  <si>
    <t>R5</t>
  </si>
  <si>
    <t>One-time Revenue</t>
  </si>
  <si>
    <t>R6</t>
  </si>
  <si>
    <t>Primary Product</t>
  </si>
  <si>
    <t>P1</t>
  </si>
  <si>
    <t>By-product Production</t>
  </si>
  <si>
    <t>P2</t>
  </si>
  <si>
    <t>Increase in Production</t>
  </si>
  <si>
    <t>P3</t>
  </si>
  <si>
    <t>%</t>
  </si>
  <si>
    <t>Application Codes</t>
  </si>
  <si>
    <t>Application</t>
  </si>
  <si>
    <t>Examples</t>
  </si>
  <si>
    <t>Manufacturing Process</t>
  </si>
  <si>
    <t>Process Heat Recovery, Variable Speed Drives on Process Equipment, Solvent Recovery</t>
  </si>
  <si>
    <t>Process Support</t>
  </si>
  <si>
    <t>Air Compressors, Steam, Nitrogen, Cogeneration</t>
  </si>
  <si>
    <t>Building and Grounds</t>
  </si>
  <si>
    <t>Lights, HVAC, Burn Waste for Heat</t>
  </si>
  <si>
    <t>Administrative</t>
  </si>
  <si>
    <t>Taxes, Inventory Control, Sale of Wastes</t>
  </si>
  <si>
    <t>Production Units</t>
  </si>
  <si>
    <t>Display Units</t>
  </si>
  <si>
    <t>Rutgers Units</t>
  </si>
  <si>
    <t>Not Available</t>
  </si>
  <si>
    <t>Pieces</t>
  </si>
  <si>
    <t>Tons</t>
  </si>
  <si>
    <t>BBL</t>
  </si>
  <si>
    <t>1000's Gallons</t>
  </si>
  <si>
    <t>Thousand Gallons</t>
  </si>
  <si>
    <t>1000's ft./sq. ft.</t>
  </si>
  <si>
    <t>Thousand Feed or Thousand Square Feet</t>
  </si>
  <si>
    <t>Bushels</t>
  </si>
  <si>
    <t>BP Tools</t>
  </si>
  <si>
    <t>Tool Name</t>
  </si>
  <si>
    <t>Tool Desciption</t>
  </si>
  <si>
    <t>None</t>
  </si>
  <si>
    <t>AM+</t>
  </si>
  <si>
    <t>AirMaster+</t>
  </si>
  <si>
    <t>CWSAT</t>
  </si>
  <si>
    <t>Chilled Water System Analysis Tool</t>
  </si>
  <si>
    <t>FSAT</t>
  </si>
  <si>
    <t>Fan System Assessment Tool (FSAT)</t>
  </si>
  <si>
    <t>MM+</t>
  </si>
  <si>
    <t>MotorMaster+ 4.0</t>
  </si>
  <si>
    <t>NxEAT</t>
  </si>
  <si>
    <t>Nox and Energy Assessment Tool</t>
  </si>
  <si>
    <t>PHAST</t>
  </si>
  <si>
    <t>Process Heating Assessment Tool (PHAST)</t>
  </si>
  <si>
    <t>PSAT</t>
  </si>
  <si>
    <t>Pump System Assessment Tool (PSAT)</t>
  </si>
  <si>
    <t>SSTS</t>
  </si>
  <si>
    <t>Steam System Tool Suite (SSST/SSAT/3E+)</t>
  </si>
  <si>
    <t>ASD</t>
  </si>
  <si>
    <t>ASDMaster: Adjustable Speed Drive Evaluation Tool</t>
  </si>
  <si>
    <t>Description</t>
  </si>
  <si>
    <t>Cost</t>
  </si>
  <si>
    <t>Equations</t>
  </si>
  <si>
    <t>Data Collected</t>
  </si>
  <si>
    <t>(Rf. 1)</t>
  </si>
  <si>
    <t>(Rf. 2)</t>
  </si>
  <si>
    <t>(N. 1)</t>
  </si>
  <si>
    <t>(Eq. 1)</t>
  </si>
  <si>
    <t>(Eq. 2)</t>
  </si>
  <si>
    <t>(N. 2)</t>
  </si>
  <si>
    <t>(N. 3)</t>
  </si>
  <si>
    <t>Current Energy Consumption</t>
  </si>
  <si>
    <r>
      <t>(E</t>
    </r>
    <r>
      <rPr>
        <vertAlign val="subscript"/>
        <sz val="9"/>
        <color theme="1"/>
        <rFont val="Times New Roman"/>
        <family val="1"/>
      </rPr>
      <t>C</t>
    </r>
    <r>
      <rPr>
        <sz val="9"/>
        <color theme="1"/>
        <rFont val="Times New Roman"/>
        <family val="1"/>
      </rPr>
      <t>)</t>
    </r>
  </si>
  <si>
    <t>kWh</t>
  </si>
  <si>
    <t>Incremental Electricity Cost</t>
  </si>
  <si>
    <r>
      <t>(IC</t>
    </r>
    <r>
      <rPr>
        <vertAlign val="subscript"/>
        <sz val="9"/>
        <color theme="1"/>
        <rFont val="Times New Roman"/>
        <family val="1"/>
      </rPr>
      <t>E</t>
    </r>
    <r>
      <rPr>
        <sz val="9"/>
        <color theme="1"/>
        <rFont val="Times New Roman"/>
        <family val="1"/>
      </rPr>
      <t>)</t>
    </r>
  </si>
  <si>
    <t>#</t>
  </si>
  <si>
    <t>N</t>
  </si>
  <si>
    <t>Annual Savings Summary</t>
  </si>
  <si>
    <t>Implementation Cost Summary</t>
  </si>
  <si>
    <t>Black Team Review</t>
  </si>
  <si>
    <t>Orange Team Review</t>
  </si>
  <si>
    <t>Notes</t>
  </si>
  <si>
    <t>References</t>
  </si>
  <si>
    <t>Utility Data</t>
  </si>
  <si>
    <t>/kWh</t>
  </si>
  <si>
    <t>Economic Results</t>
  </si>
  <si>
    <r>
      <t>(C</t>
    </r>
    <r>
      <rPr>
        <vertAlign val="subscript"/>
        <sz val="9"/>
        <color theme="1"/>
        <rFont val="Times New Roman"/>
        <family val="1"/>
      </rPr>
      <t>I</t>
    </r>
    <r>
      <rPr>
        <sz val="9"/>
        <color theme="1"/>
        <rFont val="Times New Roman"/>
        <family val="1"/>
      </rPr>
      <t>)</t>
    </r>
  </si>
  <si>
    <r>
      <t>(t</t>
    </r>
    <r>
      <rPr>
        <vertAlign val="subscript"/>
        <sz val="9"/>
        <color theme="1"/>
        <rFont val="Times New Roman"/>
        <family val="1"/>
      </rPr>
      <t>PB</t>
    </r>
    <r>
      <rPr>
        <sz val="9"/>
        <color theme="1"/>
        <rFont val="Times New Roman"/>
        <family val="1"/>
      </rPr>
      <t>)</t>
    </r>
  </si>
  <si>
    <t>/year</t>
  </si>
  <si>
    <t>years</t>
  </si>
  <si>
    <t>(Eq. 7)</t>
  </si>
  <si>
    <t>Energy Analysis</t>
  </si>
  <si>
    <t>Current Conditions</t>
  </si>
  <si>
    <t>Current Energy Cost</t>
  </si>
  <si>
    <t>/yr.</t>
  </si>
  <si>
    <t>Proposed Conditions</t>
  </si>
  <si>
    <t>Proposed Energy Consumption</t>
  </si>
  <si>
    <r>
      <t>(E</t>
    </r>
    <r>
      <rPr>
        <vertAlign val="subscript"/>
        <sz val="9"/>
        <color theme="1"/>
        <rFont val="Times New Roman"/>
        <family val="1"/>
      </rPr>
      <t>P</t>
    </r>
    <r>
      <rPr>
        <sz val="9"/>
        <color theme="1"/>
        <rFont val="Times New Roman"/>
        <family val="1"/>
      </rPr>
      <t>)</t>
    </r>
  </si>
  <si>
    <t>(Eq. 3)</t>
  </si>
  <si>
    <t>Proposed Energy Cost</t>
  </si>
  <si>
    <t>Energy Savings</t>
  </si>
  <si>
    <t>Implementation Cost Analysis</t>
  </si>
  <si>
    <t>Material Costs</t>
  </si>
  <si>
    <t>Total Material Cost</t>
  </si>
  <si>
    <t>Labor Costs</t>
  </si>
  <si>
    <t>Simple Payback</t>
  </si>
  <si>
    <t>Annual Cost Savings</t>
  </si>
  <si>
    <t>Data Collection</t>
  </si>
  <si>
    <t>Mikhail Jones</t>
  </si>
  <si>
    <t>Payback (yrs)</t>
  </si>
  <si>
    <t>Analysis Equations</t>
  </si>
  <si>
    <t>INPUT HERE!</t>
  </si>
  <si>
    <t>Report Data Export page pulls values from this table</t>
  </si>
  <si>
    <t>(Eq. 4)</t>
  </si>
  <si>
    <t>hp</t>
  </si>
  <si>
    <t>VFD Equipment Cost</t>
  </si>
  <si>
    <t>Motor HP</t>
  </si>
  <si>
    <t>Equipment</t>
  </si>
  <si>
    <t>Manual bypass</t>
  </si>
  <si>
    <t>&amp; 3% line reactor</t>
  </si>
  <si>
    <t>w/circuit breaker</t>
  </si>
  <si>
    <t>Labor</t>
  </si>
  <si>
    <t>Implementation</t>
  </si>
  <si>
    <t>Linear Interpolation Formulas</t>
  </si>
  <si>
    <t>Horsepower</t>
  </si>
  <si>
    <t>VSD</t>
  </si>
  <si>
    <t>Bypass</t>
  </si>
  <si>
    <t>(Eq. 5)</t>
  </si>
  <si>
    <r>
      <t>(C</t>
    </r>
    <r>
      <rPr>
        <vertAlign val="subscript"/>
        <sz val="9"/>
        <color theme="1"/>
        <rFont val="Times New Roman"/>
        <family val="1"/>
      </rPr>
      <t>VFD</t>
    </r>
    <r>
      <rPr>
        <sz val="9"/>
        <color theme="1"/>
        <rFont val="Times New Roman"/>
        <family val="1"/>
      </rPr>
      <t>)</t>
    </r>
  </si>
  <si>
    <r>
      <t>(C</t>
    </r>
    <r>
      <rPr>
        <vertAlign val="subscript"/>
        <sz val="9"/>
        <color theme="1"/>
        <rFont val="Times New Roman"/>
        <family val="1"/>
      </rPr>
      <t>MBD</t>
    </r>
    <r>
      <rPr>
        <sz val="9"/>
        <color theme="1"/>
        <rFont val="Times New Roman"/>
        <family val="1"/>
      </rPr>
      <t>)</t>
    </r>
  </si>
  <si>
    <t>Fan Motor Data</t>
  </si>
  <si>
    <t>(HP)</t>
  </si>
  <si>
    <r>
      <t xml:space="preserve">N. 1) </t>
    </r>
    <r>
      <rPr>
        <sz val="10"/>
        <color theme="1"/>
        <rFont val="Times New Roman"/>
        <family val="1"/>
      </rPr>
      <t xml:space="preserve">Obtained from the equipment nameplate </t>
    </r>
  </si>
  <si>
    <r>
      <rPr>
        <b/>
        <sz val="10"/>
        <color theme="1"/>
        <rFont val="Times New Roman"/>
        <family val="1"/>
      </rPr>
      <t xml:space="preserve">Eq. 2) </t>
    </r>
    <r>
      <rPr>
        <sz val="10"/>
        <color theme="1"/>
        <rFont val="Times New Roman"/>
        <family val="1"/>
      </rPr>
      <t>Proposed Energy Consumption (E</t>
    </r>
    <r>
      <rPr>
        <vertAlign val="subscript"/>
        <sz val="10"/>
        <color theme="1"/>
        <rFont val="Times New Roman"/>
        <family val="1"/>
      </rPr>
      <t>P</t>
    </r>
    <r>
      <rPr>
        <sz val="10"/>
        <color theme="1"/>
        <rFont val="Times New Roman"/>
        <family val="1"/>
      </rPr>
      <t>)</t>
    </r>
  </si>
  <si>
    <r>
      <rPr>
        <b/>
        <sz val="10"/>
        <color theme="1"/>
        <rFont val="Times New Roman"/>
        <family val="1"/>
      </rPr>
      <t xml:space="preserve">Eq. 6) </t>
    </r>
    <r>
      <rPr>
        <sz val="10"/>
        <color theme="1"/>
        <rFont val="Times New Roman"/>
        <family val="1"/>
      </rPr>
      <t>Implementation Cost (C</t>
    </r>
    <r>
      <rPr>
        <vertAlign val="subscript"/>
        <sz val="10"/>
        <color theme="1"/>
        <rFont val="Times New Roman"/>
        <family val="1"/>
      </rPr>
      <t>I</t>
    </r>
    <r>
      <rPr>
        <sz val="10"/>
        <color theme="1"/>
        <rFont val="Times New Roman"/>
        <family val="1"/>
      </rPr>
      <t>)</t>
    </r>
  </si>
  <si>
    <t>(Eq. 6)</t>
  </si>
  <si>
    <r>
      <rPr>
        <b/>
        <sz val="10"/>
        <color theme="1"/>
        <rFont val="Times New Roman"/>
        <family val="1"/>
      </rPr>
      <t>Eq. 7)</t>
    </r>
    <r>
      <rPr>
        <sz val="10"/>
        <color theme="1"/>
        <rFont val="Times New Roman"/>
        <family val="1"/>
      </rPr>
      <t xml:space="preserve"> Simple Payback (t</t>
    </r>
    <r>
      <rPr>
        <vertAlign val="subscript"/>
        <sz val="10"/>
        <color theme="1"/>
        <rFont val="Times New Roman"/>
        <family val="1"/>
      </rPr>
      <t>PB</t>
    </r>
    <r>
      <rPr>
        <sz val="10"/>
        <color theme="1"/>
        <rFont val="Times New Roman"/>
        <family val="1"/>
      </rPr>
      <t>)</t>
    </r>
  </si>
  <si>
    <t>VFD Cost Estimate</t>
  </si>
  <si>
    <t xml:space="preserve">VFD  </t>
  </si>
  <si>
    <t>Fan Motor Horsepower</t>
  </si>
  <si>
    <t>Current Fan Control Type</t>
  </si>
  <si>
    <t>Boiler Fan Type</t>
  </si>
  <si>
    <t>Forced Draft</t>
  </si>
  <si>
    <r>
      <t>(C</t>
    </r>
    <r>
      <rPr>
        <vertAlign val="subscript"/>
        <sz val="9"/>
        <color theme="1"/>
        <rFont val="Times New Roman"/>
        <family val="1"/>
      </rPr>
      <t>E,C</t>
    </r>
    <r>
      <rPr>
        <sz val="9"/>
        <color theme="1"/>
        <rFont val="Times New Roman"/>
        <family val="1"/>
      </rPr>
      <t>)</t>
    </r>
  </si>
  <si>
    <r>
      <t>(C</t>
    </r>
    <r>
      <rPr>
        <vertAlign val="subscript"/>
        <sz val="9"/>
        <color theme="1"/>
        <rFont val="Times New Roman"/>
        <family val="1"/>
      </rPr>
      <t>E,P</t>
    </r>
    <r>
      <rPr>
        <sz val="9"/>
        <color theme="1"/>
        <rFont val="Times New Roman"/>
        <family val="1"/>
      </rPr>
      <t>)</t>
    </r>
  </si>
  <si>
    <r>
      <t>(E</t>
    </r>
    <r>
      <rPr>
        <vertAlign val="subscript"/>
        <sz val="9"/>
        <color theme="1"/>
        <rFont val="Times New Roman"/>
        <family val="1"/>
      </rPr>
      <t>S</t>
    </r>
    <r>
      <rPr>
        <sz val="9"/>
        <color theme="1"/>
        <rFont val="Times New Roman"/>
        <family val="1"/>
      </rPr>
      <t>)</t>
    </r>
  </si>
  <si>
    <r>
      <rPr>
        <b/>
        <sz val="10"/>
        <color theme="1"/>
        <rFont val="Times New Roman"/>
        <family val="1"/>
      </rPr>
      <t>Eq. 1)</t>
    </r>
    <r>
      <rPr>
        <sz val="10"/>
        <color theme="1"/>
        <rFont val="Times New Roman"/>
        <family val="1"/>
      </rPr>
      <t xml:space="preserve"> Current Energy Cost (C</t>
    </r>
    <r>
      <rPr>
        <vertAlign val="subscript"/>
        <sz val="10"/>
        <color theme="1"/>
        <rFont val="Times New Roman"/>
        <family val="1"/>
      </rPr>
      <t>E,C</t>
    </r>
    <r>
      <rPr>
        <sz val="10"/>
        <color theme="1"/>
        <rFont val="Times New Roman"/>
        <family val="1"/>
      </rPr>
      <t>)</t>
    </r>
  </si>
  <si>
    <r>
      <rPr>
        <b/>
        <sz val="10"/>
        <color theme="1"/>
        <rFont val="Times New Roman"/>
        <family val="1"/>
      </rPr>
      <t>Eq. 3)</t>
    </r>
    <r>
      <rPr>
        <sz val="10"/>
        <color theme="1"/>
        <rFont val="Times New Roman"/>
        <family val="1"/>
      </rPr>
      <t xml:space="preserve"> Proposed Energy Cost (C</t>
    </r>
    <r>
      <rPr>
        <vertAlign val="subscript"/>
        <sz val="10"/>
        <color theme="1"/>
        <rFont val="Times New Roman"/>
        <family val="1"/>
      </rPr>
      <t>E</t>
    </r>
    <r>
      <rPr>
        <sz val="10"/>
        <color theme="1"/>
        <rFont val="Times New Roman"/>
        <family val="1"/>
      </rPr>
      <t>,</t>
    </r>
    <r>
      <rPr>
        <vertAlign val="subscript"/>
        <sz val="10"/>
        <color theme="1"/>
        <rFont val="Times New Roman"/>
        <family val="1"/>
      </rPr>
      <t>P</t>
    </r>
    <r>
      <rPr>
        <sz val="10"/>
        <color theme="1"/>
        <rFont val="Times New Roman"/>
        <family val="1"/>
      </rPr>
      <t>)</t>
    </r>
  </si>
  <si>
    <t>Manual Bypass Drive Cost</t>
  </si>
  <si>
    <r>
      <t>(C</t>
    </r>
    <r>
      <rPr>
        <vertAlign val="subscript"/>
        <sz val="9"/>
        <color theme="1"/>
        <rFont val="Times New Roman"/>
        <family val="1"/>
      </rPr>
      <t>L</t>
    </r>
    <r>
      <rPr>
        <sz val="9"/>
        <color theme="1"/>
        <rFont val="Times New Roman"/>
        <family val="1"/>
      </rPr>
      <t>)</t>
    </r>
  </si>
  <si>
    <t>(S)</t>
  </si>
  <si>
    <r>
      <rPr>
        <b/>
        <sz val="10"/>
        <color theme="1"/>
        <rFont val="Times New Roman"/>
        <family val="1"/>
      </rPr>
      <t>Eq. 4)</t>
    </r>
    <r>
      <rPr>
        <sz val="10"/>
        <color theme="1"/>
        <rFont val="Times New Roman"/>
        <family val="1"/>
      </rPr>
      <t xml:space="preserve"> Total Material Cost (C</t>
    </r>
    <r>
      <rPr>
        <vertAlign val="subscript"/>
        <sz val="10"/>
        <color theme="1"/>
        <rFont val="Times New Roman"/>
        <family val="1"/>
      </rPr>
      <t>M,T</t>
    </r>
    <r>
      <rPr>
        <sz val="10"/>
        <color theme="1"/>
        <rFont val="Times New Roman"/>
        <family val="1"/>
      </rPr>
      <t>)</t>
    </r>
  </si>
  <si>
    <r>
      <rPr>
        <b/>
        <sz val="10"/>
        <color theme="1"/>
        <rFont val="Times New Roman"/>
        <family val="1"/>
      </rPr>
      <t xml:space="preserve">Eq. 5) </t>
    </r>
    <r>
      <rPr>
        <sz val="10"/>
        <color theme="1"/>
        <rFont val="Times New Roman"/>
        <family val="1"/>
      </rPr>
      <t>Annual</t>
    </r>
    <r>
      <rPr>
        <b/>
        <sz val="10"/>
        <color theme="1"/>
        <rFont val="Times New Roman"/>
        <family val="1"/>
      </rPr>
      <t xml:space="preserve"> </t>
    </r>
    <r>
      <rPr>
        <sz val="10"/>
        <color theme="1"/>
        <rFont val="Times New Roman"/>
        <family val="1"/>
      </rPr>
      <t>Cost Savings (S)</t>
    </r>
  </si>
  <si>
    <r>
      <rPr>
        <b/>
        <sz val="10"/>
        <color theme="1"/>
        <rFont val="Times New Roman"/>
        <family val="1"/>
      </rPr>
      <t>N. 2)</t>
    </r>
    <r>
      <rPr>
        <sz val="10"/>
        <color theme="1"/>
        <rFont val="Times New Roman"/>
        <family val="1"/>
      </rPr>
      <t xml:space="preserve"> VFD Equipment Cost estimated based on prices AC Drive VFDs  found at http://www.grainger.com/ Prices will vary with brand and input/output phase, amperage, and voltage. </t>
    </r>
  </si>
  <si>
    <r>
      <rPr>
        <b/>
        <sz val="10"/>
        <color theme="1"/>
        <rFont val="Times New Roman"/>
        <family val="1"/>
      </rPr>
      <t xml:space="preserve">N. 3) </t>
    </r>
    <r>
      <rPr>
        <sz val="10"/>
        <color theme="1"/>
        <rFont val="Times New Roman"/>
        <family val="1"/>
      </rPr>
      <t xml:space="preserve">Estimated by analysts based on industry experience. </t>
    </r>
  </si>
  <si>
    <t xml:space="preserve">Variable Frequency Drives (VFDs) vary the fan impeller speed instead of restricting airflow like a damper or inlet vane. When the boiler requires a smaller amount of air, the VFD reduces motor speed to produce the required airflow while using the least amount of energy. Likewise, it will increase motor speed as more air is demanded by the boiler. Savings are achieved by installing a VFD to reduce the electrical power required to operate the fan at specified settings. The power savings available by switching to a VFD controlled system are represented by general curves of percent loaded power versus percent loaded capacity which are found in the FCAT. </t>
  </si>
  <si>
    <t>Unmodified Template</t>
  </si>
  <si>
    <t>Calculated Savings</t>
  </si>
  <si>
    <r>
      <rPr>
        <b/>
        <sz val="10"/>
        <color theme="1"/>
        <rFont val="Times New Roman"/>
        <family val="1"/>
      </rPr>
      <t>Rf. 2)</t>
    </r>
    <r>
      <rPr>
        <sz val="10"/>
        <color theme="1"/>
        <rFont val="Times New Roman"/>
        <family val="1"/>
      </rPr>
      <t xml:space="preserve"> Developed in the Fan Control Analysis Tool (FCAT) on the following pages.</t>
    </r>
  </si>
  <si>
    <r>
      <t>(C</t>
    </r>
    <r>
      <rPr>
        <vertAlign val="subscript"/>
        <sz val="9"/>
        <color theme="1"/>
        <rFont val="Times New Roman"/>
        <family val="1"/>
      </rPr>
      <t>M</t>
    </r>
    <r>
      <rPr>
        <sz val="9"/>
        <color theme="1"/>
        <rFont val="Times New Roman"/>
        <family val="1"/>
      </rPr>
      <t>)</t>
    </r>
  </si>
  <si>
    <r>
      <rPr>
        <b/>
        <sz val="10"/>
        <color theme="1"/>
        <rFont val="Times New Roman"/>
        <family val="1"/>
      </rPr>
      <t>Rf. 1)</t>
    </r>
    <r>
      <rPr>
        <sz val="10"/>
        <color theme="1"/>
        <rFont val="Times New Roman"/>
        <family val="1"/>
      </rPr>
      <t xml:space="preserve"> Developed in the Utility Analysis located in the Site Data section.</t>
    </r>
  </si>
  <si>
    <t>Outlet Damper</t>
  </si>
  <si>
    <t>Boiler Fan VFD</t>
  </si>
  <si>
    <t xml:space="preserve">During the site assessment, facility personnel informed us that ( describe process and when airflow into boiler needs to be maximum, and when it is turned down using the damper or inlet vane.) Fan and Motor data were collected using a power quality analyzer and HOBO dataloggers. The data was analyzed using the Motor Analysis Tool (MAT) and the Fan Control Analysis Tool (FCAT).
</t>
  </si>
  <si>
    <t>Date last Modified</t>
  </si>
  <si>
    <t>Recommendation Details</t>
  </si>
  <si>
    <r>
      <rPr>
        <b/>
        <sz val="10"/>
        <color theme="1"/>
        <rFont val="Times New Roman"/>
        <family val="1"/>
      </rPr>
      <t>Step 1:</t>
    </r>
    <r>
      <rPr>
        <sz val="10"/>
        <color theme="1"/>
        <rFont val="Times New Roman"/>
        <family val="1"/>
      </rPr>
      <t xml:space="preserve"> Look up possible incentives. Possible resources include but are not limited to:</t>
    </r>
  </si>
  <si>
    <t>•</t>
  </si>
  <si>
    <t>DSIRE</t>
  </si>
  <si>
    <t>Great comprehensive federal, state, and utility incentives. Use filters to narrow search</t>
  </si>
  <si>
    <t>Washington Incentives</t>
  </si>
  <si>
    <t>Washington incentives.</t>
  </si>
  <si>
    <t>Energy Trust</t>
  </si>
  <si>
    <t>Energy Trust incentives for customers paying a public purpose charge</t>
  </si>
  <si>
    <t>Incentive Analysis Summary</t>
  </si>
  <si>
    <t>There also exists an internal incentives tracking tool:</t>
  </si>
  <si>
    <t>Incentive</t>
  </si>
  <si>
    <t>After Incentive</t>
  </si>
  <si>
    <t>Payback</t>
  </si>
  <si>
    <t>Incentives spreadsheet</t>
  </si>
  <si>
    <t>https://accounts.google.com/ServiceLogin?service=wise&amp;passive=1209600&amp;continue=https://drive.google.com/drive/folders/0BwNtS6rE2LiRfkFTbzdjWW9xSHVXbGFmb09aOVVYNG90ejhEYmtTNGF0OC1jNmk3X01NZDg&amp;followup=https://drive.google.com/drive/folders/0BwNtS6rE2LiRfkFTbzdjWW9xSHVXbGFmb09aOVVYNG90ejhEYmtTNGF0OC1jNmk3X01NZDg#identifier</t>
  </si>
  <si>
    <t>(yrs)</t>
  </si>
  <si>
    <r>
      <rPr>
        <b/>
        <sz val="10"/>
        <color theme="1"/>
        <rFont val="Times New Roman"/>
        <family val="1"/>
      </rPr>
      <t>Step 2:</t>
    </r>
    <r>
      <rPr>
        <sz val="10"/>
        <color theme="1"/>
        <rFont val="Times New Roman"/>
        <family val="1"/>
      </rPr>
      <t xml:space="preserve"> Order the incentives properly.</t>
    </r>
  </si>
  <si>
    <t>Typically it is safe to order by federal incentives, then state, then finally municipality/local incentives. However, some incentives stipulate when and how they can be applied. Add these special circumstances in the notes. For example the ETO Wind Turbine Incentives says that all incentives for the AR can be 50% of the total project cost. This means that ETO will incentivize anywhere from 0% to 50% of the project or in other words ETO makes up the difference to make total incentives reach 50%.</t>
  </si>
  <si>
    <t>Totals</t>
  </si>
  <si>
    <r>
      <rPr>
        <b/>
        <sz val="10"/>
        <color theme="1"/>
        <rFont val="Times New Roman"/>
        <family val="1"/>
      </rPr>
      <t>Step 3:</t>
    </r>
    <r>
      <rPr>
        <sz val="10"/>
        <color theme="1"/>
        <rFont val="Times New Roman"/>
        <family val="1"/>
      </rPr>
      <t xml:space="preserve"> Fill in incentive values (always use equations rather than hard-code numbers)</t>
    </r>
  </si>
  <si>
    <r>
      <rPr>
        <b/>
        <sz val="10"/>
        <color theme="1"/>
        <rFont val="Times New Roman"/>
        <family val="1"/>
      </rPr>
      <t xml:space="preserve">Step 4: </t>
    </r>
    <r>
      <rPr>
        <sz val="10"/>
        <color theme="1"/>
        <rFont val="Times New Roman"/>
        <family val="1"/>
      </rPr>
      <t>Review the Notes sections. Hide unnecessary ones, review verbage of ones that apply for accuracy.</t>
    </r>
  </si>
  <si>
    <t>No Incentives</t>
  </si>
  <si>
    <t>This measure does not include the purchase of capital assets and is ineligible for incentives.</t>
  </si>
  <si>
    <t>&lt;&lt; Hide or review for accuracy (choose one of three options)</t>
  </si>
  <si>
    <t>The implementation cost associated with this measure is so small that it does not warrant the time and overhead associated with applying for incentives. Analysts believe this measure already has an attractive simple payback period.</t>
  </si>
  <si>
    <t>Be wary of using the third explanation here. Ask a more experienced analyst for help if you're unable to identify any incentives.</t>
  </si>
  <si>
    <t>Analysts were unable to identify any published incentives for this measure. This does not necessarily mean incentives are unavailable; custom incentives with utility providers can sometimes be arranged.</t>
  </si>
  <si>
    <t>REAP</t>
  </si>
  <si>
    <t>&lt;&lt; Hide or review for accuracy</t>
  </si>
  <si>
    <t xml:space="preserve">You may be eligible for a Rural Energy for America Program grant. These grants are available to agricultural producers who gain 50% or more of their gross income from agricultural operations and small businesses who are located in a rural area as defined by the SBA (Small Business Association). Eligible projects include but are not limited to energy efficiency improvements and renewable energy systems (wind, solar, biomass, geothermal, hydro power and hydrogen-based sources). These grants are awarded on a competitive basis and can be up to 25% of the proposed project's cost, and are limited to $500,000 for renewable energy systems and $250,000 for energy efficiency improvements while the loan guarantee may not exceed $25 million. The combined amount of a grant and loan guarantee may not exceed 75% of the project’s cost.  </t>
  </si>
  <si>
    <t>ETO</t>
  </si>
  <si>
    <t>Energy Trust cash incentives are available to help pay for implementation of energy saving measures deemed cost effective if customers are paying a public purpose charge. Incentives can be anticipated to equal the minimum of 50% of total project cost, $0.25 per kWh saved, or $1 per therm saved.</t>
  </si>
  <si>
    <t>ESI</t>
  </si>
  <si>
    <t>Bonneville Power Administration's Energy Smart Industrial reimbursement incentive is available to help pay for implementation of energy saving measures that are deemed cost effective and have a minimum 10-year life span. Incentives can be anticipated to equal minimum of 70% of total project cost or $0.25 per kWh saved.</t>
  </si>
  <si>
    <t>ITC</t>
  </si>
  <si>
    <r>
      <t>You may also be eligible for a Federal Business Investment Tax Credit.  These grants are available to industrial producers and the credit is equal to 27.4% (as of March 1</t>
    </r>
    <r>
      <rPr>
        <vertAlign val="superscript"/>
        <sz val="11"/>
        <color theme="1"/>
        <rFont val="Times New Roman"/>
        <family val="1"/>
      </rPr>
      <t>st</t>
    </r>
    <r>
      <rPr>
        <sz val="11"/>
        <color theme="1"/>
        <rFont val="Times New Roman"/>
        <family val="1"/>
      </rPr>
      <t>, 2013 the incentive was reduced from 30% to its current value) of expenditures for solar, fuel cells, small wind turbines, and 10% of expenditures for geothermal systems, microturbines and combined heat and power with no maximum credit.  The credits are for eligible systems placed in service on or before December 31, 2016.</t>
    </r>
  </si>
  <si>
    <t>Boiler Fan VFD template style 2015</t>
  </si>
  <si>
    <t>Implementation Cost After Incentives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</si>
</sst>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Red]\-&quot;$&quot;#,##0"/>
    <numFmt numFmtId="167" formatCode="#,##0;[Red]\-#,##0"/>
    <numFmt numFmtId="168" formatCode="0.0%;[Red]\-0.0%"/>
    <numFmt numFmtId="169" formatCode="#,##0.0"/>
    <numFmt numFmtId="170" formatCode="&quot;$&quot;#,##0.0000;[Red]\-&quot;$&quot;#,##0.0000"/>
    <numFmt numFmtId="171" formatCode="#,##0;[Red]#,##0"/>
  </numFmts>
  <fonts count="59" x14ac:knownFonts="1">
    <font>
      <sz val="10"/>
      <color theme="1"/>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color indexed="8"/>
      <name val="Times New Roman"/>
      <family val="1"/>
    </font>
    <font>
      <b/>
      <sz val="16"/>
      <color theme="0"/>
      <name val="Times New Roman"/>
      <family val="1"/>
    </font>
    <font>
      <b/>
      <i/>
      <sz val="10"/>
      <color theme="5" tint="-0.499984740745262"/>
      <name val="Times New Roman"/>
      <family val="1"/>
    </font>
    <font>
      <b/>
      <i/>
      <sz val="10"/>
      <color theme="6" tint="-0.499984740745262"/>
      <name val="Times New Roman"/>
      <family val="1"/>
    </font>
    <font>
      <b/>
      <sz val="12"/>
      <color theme="3"/>
      <name val="Times New Roman"/>
      <family val="1"/>
    </font>
    <font>
      <b/>
      <i/>
      <sz val="11"/>
      <color theme="4"/>
      <name val="Times New Roman"/>
      <family val="1"/>
    </font>
    <font>
      <sz val="10"/>
      <name val="Times New Roman"/>
      <family val="1"/>
    </font>
    <font>
      <b/>
      <sz val="18"/>
      <color theme="3"/>
      <name val="Cambria"/>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9"/>
      <color theme="1"/>
      <name val="Times New Roman"/>
      <family val="1"/>
    </font>
    <font>
      <b/>
      <sz val="10"/>
      <name val="Times New Roman"/>
      <family val="1"/>
    </font>
    <font>
      <sz val="11"/>
      <color theme="1"/>
      <name val="Times New Roman"/>
      <family val="1"/>
    </font>
    <font>
      <sz val="10"/>
      <color theme="1"/>
      <name val="Times New Roman"/>
      <family val="1"/>
    </font>
    <font>
      <i/>
      <sz val="10"/>
      <color theme="1"/>
      <name val="Times New Roman"/>
      <family val="1"/>
    </font>
    <font>
      <sz val="11"/>
      <color indexed="8"/>
      <name val="Calibri"/>
      <family val="2"/>
    </font>
    <font>
      <b/>
      <sz val="10"/>
      <color theme="1"/>
      <name val="Times New Roman"/>
      <family val="1"/>
    </font>
    <font>
      <sz val="10"/>
      <color indexed="8"/>
      <name val="Calibri"/>
      <family val="2"/>
    </font>
    <font>
      <b/>
      <i/>
      <sz val="10"/>
      <color theme="1"/>
      <name val="Times New Roman"/>
      <family val="1"/>
    </font>
    <font>
      <i/>
      <sz val="10"/>
      <name val="Times New Roman"/>
      <family val="1"/>
    </font>
    <font>
      <b/>
      <sz val="9"/>
      <color theme="1"/>
      <name val="Times New Roman"/>
      <family val="1"/>
    </font>
    <font>
      <vertAlign val="subscript"/>
      <sz val="9"/>
      <color theme="1"/>
      <name val="Times New Roman"/>
      <family val="1"/>
    </font>
    <font>
      <b/>
      <sz val="11"/>
      <color rgb="FFFF0000"/>
      <name val="Times New Roman"/>
      <family val="1"/>
    </font>
    <font>
      <u/>
      <sz val="10"/>
      <color theme="11"/>
      <name val="Times New Roman"/>
      <family val="1"/>
    </font>
    <font>
      <u/>
      <sz val="10"/>
      <color theme="10"/>
      <name val="Times New Roman"/>
      <family val="1"/>
    </font>
    <font>
      <i/>
      <sz val="8"/>
      <color theme="1" tint="0.249977111117893"/>
      <name val="Times New Roman"/>
      <family val="1"/>
    </font>
    <font>
      <b/>
      <i/>
      <sz val="11"/>
      <color rgb="FFFF0000"/>
      <name val="Times New Roman"/>
      <family val="1"/>
    </font>
    <font>
      <sz val="10"/>
      <color theme="0"/>
      <name val="Calibri"/>
      <family val="2"/>
    </font>
    <font>
      <b/>
      <sz val="12"/>
      <color theme="1"/>
      <name val="Times New Roman"/>
      <family val="1"/>
    </font>
    <font>
      <i/>
      <sz val="9"/>
      <color theme="1"/>
      <name val="Times New Roman"/>
      <family val="1"/>
    </font>
    <font>
      <vertAlign val="subscript"/>
      <sz val="10"/>
      <color theme="1"/>
      <name val="Times New Roman"/>
      <family val="1"/>
    </font>
    <font>
      <sz val="10"/>
      <name val="Arial"/>
      <family val="2"/>
    </font>
    <font>
      <sz val="10"/>
      <name val="Arial"/>
    </font>
    <font>
      <b/>
      <sz val="16"/>
      <name val="Times New Roman"/>
      <family val="1"/>
    </font>
    <font>
      <sz val="14"/>
      <color theme="1"/>
      <name val="Times New Roman"/>
      <family val="1"/>
    </font>
    <font>
      <i/>
      <sz val="11"/>
      <color theme="1"/>
      <name val="Times New Roman"/>
      <family val="1"/>
    </font>
    <font>
      <sz val="10"/>
      <color rgb="FFFF0000"/>
      <name val="Times New Roman"/>
      <family val="1"/>
    </font>
    <font>
      <b/>
      <sz val="14"/>
      <color theme="1"/>
      <name val="Times New Roman"/>
      <family val="1"/>
    </font>
    <font>
      <b/>
      <i/>
      <sz val="10"/>
      <color rgb="FFFF0000"/>
      <name val="Times New Roman"/>
      <family val="1"/>
    </font>
    <font>
      <sz val="14"/>
      <color rgb="FFFF0000"/>
      <name val="Times New Roman"/>
      <family val="1"/>
    </font>
    <font>
      <vertAlign val="superscript"/>
      <sz val="11"/>
      <color theme="1"/>
      <name val="Times New Roman"/>
      <family val="1"/>
    </font>
  </fonts>
  <fills count="37">
    <fill>
      <patternFill patternType="none"/>
    </fill>
    <fill>
      <patternFill patternType="gray125"/>
    </fill>
    <fill>
      <gradientFill degree="90">
        <stop position="0">
          <color rgb="FF585657"/>
        </stop>
        <stop position="1">
          <color rgb="FF231F20"/>
        </stop>
      </gradient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34998626667073579"/>
        <bgColor indexed="64"/>
      </patternFill>
    </fill>
    <fill>
      <patternFill patternType="solid">
        <fgColor theme="0" tint="-0.14999847407452621"/>
        <bgColor indexed="64"/>
      </patternFill>
    </fill>
    <fill>
      <patternFill patternType="solid">
        <fgColor theme="6" tint="0.59996337778862885"/>
        <bgColor indexed="64"/>
      </patternFill>
    </fill>
  </fills>
  <borders count="2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hair">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auto="1"/>
      </top>
      <bottom style="thin">
        <color auto="1"/>
      </bottom>
      <diagonal/>
    </border>
    <border>
      <left/>
      <right/>
      <top style="thin">
        <color auto="1"/>
      </top>
      <bottom style="hair">
        <color auto="1"/>
      </bottom>
      <diagonal/>
    </border>
    <border>
      <left/>
      <right/>
      <top style="thin">
        <color indexed="64"/>
      </top>
      <bottom/>
      <diagonal/>
    </border>
    <border>
      <left/>
      <right/>
      <top style="hair">
        <color auto="1"/>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hair">
        <color indexed="64"/>
      </top>
      <bottom/>
      <diagonal/>
    </border>
    <border>
      <left/>
      <right style="thin">
        <color indexed="64"/>
      </right>
      <top style="thin">
        <color auto="1"/>
      </top>
      <bottom style="hair">
        <color auto="1"/>
      </bottom>
      <diagonal/>
    </border>
    <border>
      <left/>
      <right/>
      <top style="hair">
        <color auto="1"/>
      </top>
      <bottom style="hair">
        <color auto="1"/>
      </bottom>
      <diagonal/>
    </border>
  </borders>
  <cellStyleXfs count="12168">
    <xf numFmtId="3" fontId="0" fillId="0" borderId="0"/>
    <xf numFmtId="3" fontId="12" fillId="36" borderId="1">
      <alignment horizontal="right" vertical="center"/>
      <protection locked="0"/>
    </xf>
    <xf numFmtId="9" fontId="7" fillId="0" borderId="0" applyFont="0" applyFill="0" applyBorder="0" applyAlignment="0" applyProtection="0"/>
    <xf numFmtId="0" fontId="10" fillId="2" borderId="1">
      <alignment horizontal="left" vertical="center" indent="1"/>
    </xf>
    <xf numFmtId="0" fontId="13" fillId="0" borderId="2">
      <alignment vertical="center"/>
    </xf>
    <xf numFmtId="0" fontId="14" fillId="0" borderId="3">
      <alignment vertical="center"/>
    </xf>
    <xf numFmtId="0" fontId="15" fillId="0" borderId="0">
      <alignment horizontal="left" vertical="center" indent="1"/>
    </xf>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7"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3" fontId="11" fillId="0" borderId="0">
      <alignment horizontal="right" vertical="center"/>
    </xf>
    <xf numFmtId="43" fontId="7" fillId="0" borderId="0" applyFon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28" fillId="0" borderId="0">
      <alignment horizontal="left" vertical="center"/>
    </xf>
    <xf numFmtId="0" fontId="38" fillId="0" borderId="0">
      <alignment horizontal="right" vertical="center"/>
    </xf>
    <xf numFmtId="0" fontId="29" fillId="0" borderId="10">
      <alignment horizontal="left" vertical="center" indent="1"/>
    </xf>
    <xf numFmtId="0" fontId="31" fillId="0" borderId="0"/>
    <xf numFmtId="0" fontId="30" fillId="0" borderId="0">
      <alignment vertical="top" wrapText="1"/>
    </xf>
    <xf numFmtId="43" fontId="33" fillId="0" borderId="0" applyFont="0" applyFill="0" applyBorder="0" applyAlignment="0" applyProtection="0"/>
    <xf numFmtId="0" fontId="36" fillId="0" borderId="0" applyNumberFormat="0" applyFill="0" applyBorder="0" applyProtection="0"/>
    <xf numFmtId="3" fontId="37" fillId="0" borderId="10">
      <alignment horizontal="left" vertical="center" indent="1"/>
    </xf>
    <xf numFmtId="37" fontId="31" fillId="0" borderId="0" applyFont="0" applyFill="0" applyBorder="0" applyAlignment="0" applyProtection="0"/>
    <xf numFmtId="6" fontId="31" fillId="0" borderId="0" applyFont="0" applyFill="0" applyBorder="0" applyAlignment="0" applyProtection="0"/>
    <xf numFmtId="166" fontId="6" fillId="0" borderId="0" applyFont="0" applyFill="0" applyBorder="0" applyAlignment="0" applyProtection="0"/>
    <xf numFmtId="168" fontId="6" fillId="0" borderId="0" applyFont="0" applyFill="0" applyBorder="0" applyAlignment="0" applyProtection="0"/>
    <xf numFmtId="167" fontId="6" fillId="0" borderId="0" applyFont="0" applyFill="0" applyBorder="0" applyAlignment="0" applyProtection="0"/>
    <xf numFmtId="3" fontId="41" fillId="0" borderId="0" applyNumberFormat="0" applyFill="0" applyBorder="0" applyAlignment="0" applyProtection="0"/>
    <xf numFmtId="3" fontId="42"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6"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41" fontId="6" fillId="0" borderId="0" applyFont="0" applyFill="0" applyBorder="0" applyAlignment="0" applyProtection="0"/>
    <xf numFmtId="42" fontId="6" fillId="0" borderId="0" applyFont="0" applyFill="0" applyBorder="0" applyAlignment="0" applyProtection="0"/>
    <xf numFmtId="0" fontId="27"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27" fillId="33" borderId="0" applyNumberFormat="0" applyBorder="0" applyAlignment="0" applyProtection="0"/>
    <xf numFmtId="0" fontId="28" fillId="0" borderId="0">
      <alignment horizontal="right" vertical="center"/>
    </xf>
    <xf numFmtId="9" fontId="5" fillId="0" borderId="0" applyFon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5"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43" fontId="5" fillId="0" borderId="0" applyFont="0" applyFill="0" applyBorder="0" applyAlignment="0" applyProtection="0"/>
    <xf numFmtId="41"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43" fontId="33" fillId="0" borderId="0" applyFont="0" applyFill="0" applyBorder="0" applyAlignment="0" applyProtection="0"/>
    <xf numFmtId="43" fontId="33" fillId="0" borderId="0" applyFont="0" applyFill="0" applyBorder="0" applyAlignment="0" applyProtection="0"/>
    <xf numFmtId="3" fontId="15" fillId="0" borderId="0">
      <alignment horizontal="right" vertical="center"/>
    </xf>
    <xf numFmtId="37" fontId="31" fillId="0" borderId="0" applyFont="0" applyFill="0" applyBorder="0" applyAlignment="0" applyProtection="0"/>
    <xf numFmtId="9" fontId="31" fillId="0" borderId="0" applyFont="0" applyFill="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20" fillId="6" borderId="4" applyNumberFormat="0" applyAlignment="0" applyProtection="0"/>
    <xf numFmtId="0" fontId="19" fillId="5" borderId="0" applyNumberFormat="0" applyBorder="0" applyAlignment="0" applyProtection="0"/>
    <xf numFmtId="0" fontId="18" fillId="4" borderId="0" applyNumberFormat="0" applyBorder="0" applyAlignment="0" applyProtection="0"/>
    <xf numFmtId="9" fontId="5" fillId="0" borderId="0" applyFont="0" applyFill="0" applyBorder="0" applyAlignment="0" applyProtection="0"/>
    <xf numFmtId="165" fontId="15" fillId="0" borderId="0">
      <alignment horizontal="right" vertical="center"/>
    </xf>
    <xf numFmtId="0" fontId="5" fillId="27"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41" fontId="5" fillId="0" borderId="0" applyFont="0" applyFill="0" applyBorder="0" applyAlignment="0" applyProtection="0"/>
    <xf numFmtId="0" fontId="5" fillId="32" borderId="0" applyNumberFormat="0" applyBorder="0" applyAlignment="0" applyProtection="0"/>
    <xf numFmtId="0" fontId="5" fillId="15" borderId="0" applyNumberFormat="0" applyBorder="0" applyAlignment="0" applyProtection="0"/>
    <xf numFmtId="0" fontId="16" fillId="0" borderId="0" applyNumberFormat="0" applyFill="0" applyBorder="0" applyAlignment="0" applyProtection="0"/>
    <xf numFmtId="0" fontId="22" fillId="7" borderId="4" applyNumberFormat="0" applyAlignment="0" applyProtection="0"/>
    <xf numFmtId="0" fontId="27" fillId="14" borderId="0" applyNumberFormat="0" applyBorder="0" applyAlignment="0" applyProtection="0"/>
    <xf numFmtId="0" fontId="27" fillId="25" borderId="0" applyNumberFormat="0" applyBorder="0" applyAlignment="0" applyProtection="0"/>
    <xf numFmtId="0" fontId="5" fillId="31" borderId="0" applyNumberFormat="0" applyBorder="0" applyAlignment="0" applyProtection="0"/>
    <xf numFmtId="9" fontId="5" fillId="0" borderId="0" applyFon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5"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0" fontId="21" fillId="7" borderId="5" applyNumberFormat="0" applyAlignment="0" applyProtection="0"/>
    <xf numFmtId="41" fontId="5" fillId="0" borderId="0" applyFont="0" applyFill="0" applyBorder="0" applyAlignment="0" applyProtection="0"/>
    <xf numFmtId="0" fontId="27" fillId="33" borderId="0" applyNumberFormat="0" applyBorder="0" applyAlignment="0" applyProtection="0"/>
    <xf numFmtId="42"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23" fillId="0" borderId="6" applyNumberFormat="0" applyFill="0" applyAlignment="0" applyProtection="0"/>
    <xf numFmtId="0" fontId="17" fillId="3"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44"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42" fontId="5" fillId="0" borderId="0" applyFont="0" applyFill="0" applyBorder="0" applyAlignment="0" applyProtection="0"/>
    <xf numFmtId="0" fontId="18" fillId="4" borderId="0" applyNumberFormat="0" applyBorder="0" applyAlignment="0" applyProtection="0"/>
    <xf numFmtId="0" fontId="25" fillId="0" borderId="0" applyNumberFormat="0" applyFill="0" applyBorder="0" applyAlignment="0" applyProtection="0"/>
    <xf numFmtId="9" fontId="5" fillId="0" borderId="0" applyFont="0" applyFill="0" applyBorder="0" applyAlignment="0" applyProtection="0"/>
    <xf numFmtId="0" fontId="18" fillId="4" borderId="0" applyNumberFormat="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5"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10" borderId="0" applyNumberFormat="0" applyBorder="0" applyAlignment="0" applyProtection="0"/>
    <xf numFmtId="41" fontId="5" fillId="0" borderId="0" applyFont="0" applyFill="0" applyBorder="0" applyAlignment="0" applyProtection="0"/>
    <xf numFmtId="0" fontId="5" fillId="16" borderId="0" applyNumberFormat="0" applyBorder="0" applyAlignment="0" applyProtection="0"/>
    <xf numFmtId="42"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21" fillId="7" borderId="5" applyNumberFormat="0" applyAlignment="0" applyProtection="0"/>
    <xf numFmtId="0" fontId="23" fillId="0" borderId="6" applyNumberFormat="0" applyFill="0" applyAlignment="0" applyProtection="0"/>
    <xf numFmtId="0" fontId="24" fillId="8" borderId="7" applyNumberFormat="0" applyAlignment="0" applyProtection="0"/>
    <xf numFmtId="0" fontId="5" fillId="11"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6" fillId="0" borderId="0" applyNumberFormat="0" applyFill="0" applyBorder="0" applyAlignment="0" applyProtection="0"/>
    <xf numFmtId="0" fontId="8" fillId="0" borderId="9" applyNumberFormat="0" applyFill="0" applyAlignment="0" applyProtection="0"/>
    <xf numFmtId="0" fontId="5" fillId="12" borderId="0" applyNumberFormat="0" applyBorder="0" applyAlignment="0" applyProtection="0"/>
    <xf numFmtId="0" fontId="27" fillId="17" borderId="0" applyNumberFormat="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27" fillId="13" borderId="0" applyNumberFormat="0" applyBorder="0" applyAlignment="0" applyProtection="0"/>
    <xf numFmtId="0" fontId="27" fillId="18" borderId="0" applyNumberFormat="0" applyBorder="0" applyAlignment="0" applyProtection="0"/>
    <xf numFmtId="0" fontId="19" fillId="5" borderId="0" applyNumberFormat="0" applyBorder="0" applyAlignment="0" applyProtection="0"/>
    <xf numFmtId="0" fontId="25" fillId="0" borderId="0" applyNumberFormat="0" applyFill="0" applyBorder="0" applyAlignment="0" applyProtection="0"/>
    <xf numFmtId="9" fontId="5" fillId="0" borderId="0" applyFont="0" applyFill="0" applyBorder="0" applyAlignment="0" applyProtection="0"/>
    <xf numFmtId="0" fontId="18" fillId="4" borderId="0" applyNumberFormat="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5"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41" fontId="5" fillId="0" borderId="0" applyFont="0" applyFill="0" applyBorder="0" applyAlignment="0" applyProtection="0"/>
    <xf numFmtId="0" fontId="5" fillId="19" borderId="0" applyNumberFormat="0" applyBorder="0" applyAlignment="0" applyProtection="0"/>
    <xf numFmtId="42"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21" fillId="7" borderId="5" applyNumberFormat="0" applyAlignment="0" applyProtection="0"/>
    <xf numFmtId="0" fontId="23" fillId="0" borderId="6" applyNumberFormat="0" applyFill="0" applyAlignment="0" applyProtection="0"/>
    <xf numFmtId="0" fontId="24" fillId="8" borderId="7" applyNumberFormat="0" applyAlignment="0" applyProtection="0"/>
    <xf numFmtId="0" fontId="18"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0" fillId="6" borderId="4" applyNumberFormat="0" applyAlignment="0" applyProtection="0"/>
    <xf numFmtId="0" fontId="5" fillId="20" borderId="0" applyNumberFormat="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16" fillId="0" borderId="0" applyNumberFormat="0" applyFill="0" applyBorder="0" applyAlignment="0" applyProtection="0"/>
    <xf numFmtId="0" fontId="23" fillId="0" borderId="6" applyNumberFormat="0" applyFill="0" applyAlignment="0" applyProtection="0"/>
    <xf numFmtId="0" fontId="27" fillId="21" borderId="0" applyNumberFormat="0" applyBorder="0" applyAlignment="0" applyProtection="0"/>
    <xf numFmtId="0" fontId="22" fillId="7" borderId="4" applyNumberFormat="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5" fillId="9" borderId="8"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16" fillId="0" borderId="0" applyNumberFormat="0" applyFill="0" applyBorder="0" applyAlignment="0" applyProtection="0"/>
    <xf numFmtId="43" fontId="5" fillId="0" borderId="0" applyFont="0" applyFill="0" applyBorder="0" applyAlignment="0" applyProtection="0"/>
    <xf numFmtId="0" fontId="21" fillId="7" borderId="5" applyNumberFormat="0" applyAlignment="0" applyProtection="0"/>
    <xf numFmtId="9" fontId="5" fillId="0" borderId="0" applyFont="0" applyFill="0" applyBorder="0" applyAlignment="0" applyProtection="0"/>
    <xf numFmtId="0" fontId="24" fillId="8" borderId="7" applyNumberFormat="0" applyAlignment="0" applyProtection="0"/>
    <xf numFmtId="0" fontId="27" fillId="22" borderId="0" applyNumberFormat="0" applyBorder="0" applyAlignment="0" applyProtection="0"/>
    <xf numFmtId="41" fontId="5" fillId="0" borderId="0" applyFont="0" applyFill="0" applyBorder="0" applyAlignment="0" applyProtection="0"/>
    <xf numFmtId="0" fontId="5" fillId="23" borderId="0" applyNumberFormat="0" applyBorder="0" applyAlignment="0" applyProtection="0"/>
    <xf numFmtId="42"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17" fillId="3" borderId="0" applyNumberFormat="0" applyBorder="0" applyAlignment="0" applyProtection="0"/>
    <xf numFmtId="0" fontId="5" fillId="24"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18" fillId="4" borderId="0" applyNumberFormat="0" applyBorder="0" applyAlignment="0" applyProtection="0"/>
    <xf numFmtId="0" fontId="27" fillId="26" borderId="0" applyNumberFormat="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19" fillId="5" borderId="0" applyNumberFormat="0" applyBorder="0" applyAlignment="0" applyProtection="0"/>
    <xf numFmtId="0" fontId="24" fillId="8" borderId="7" applyNumberFormat="0" applyAlignment="0" applyProtection="0"/>
    <xf numFmtId="0" fontId="5" fillId="9" borderId="8" applyNumberFormat="0" applyFont="0" applyAlignment="0" applyProtection="0"/>
    <xf numFmtId="0" fontId="5" fillId="27" borderId="0" applyNumberFormat="0" applyBorder="0" applyAlignment="0" applyProtection="0"/>
    <xf numFmtId="0" fontId="27" fillId="22" borderId="0" applyNumberFormat="0" applyBorder="0" applyAlignment="0" applyProtection="0"/>
    <xf numFmtId="0" fontId="27" fillId="29" borderId="0" applyNumberFormat="0" applyBorder="0" applyAlignment="0" applyProtection="0"/>
    <xf numFmtId="0" fontId="5" fillId="24"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5" fillId="23" borderId="0" applyNumberFormat="0" applyBorder="0" applyAlignment="0" applyProtection="0"/>
    <xf numFmtId="0" fontId="5" fillId="28"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8" fillId="0" borderId="9" applyNumberFormat="0" applyFill="0" applyAlignment="0" applyProtection="0"/>
    <xf numFmtId="0" fontId="5" fillId="19" borderId="0" applyNumberFormat="0" applyBorder="0" applyAlignment="0" applyProtection="0"/>
    <xf numFmtId="0" fontId="19" fillId="5" borderId="0" applyNumberFormat="0" applyBorder="0" applyAlignment="0" applyProtection="0"/>
    <xf numFmtId="0" fontId="5" fillId="20" borderId="0" applyNumberFormat="0" applyBorder="0" applyAlignment="0" applyProtection="0"/>
    <xf numFmtId="0" fontId="27" fillId="10" borderId="0" applyNumberFormat="0" applyBorder="0" applyAlignment="0" applyProtection="0"/>
    <xf numFmtId="0" fontId="20" fillId="6" borderId="4" applyNumberFormat="0" applyAlignment="0" applyProtection="0"/>
    <xf numFmtId="0" fontId="5" fillId="28" borderId="0" applyNumberFormat="0" applyBorder="0" applyAlignment="0" applyProtection="0"/>
    <xf numFmtId="9" fontId="5" fillId="0" borderId="0" applyFon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5"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0" fontId="25" fillId="0" borderId="0" applyNumberFormat="0" applyFill="0" applyBorder="0" applyAlignment="0" applyProtection="0"/>
    <xf numFmtId="41" fontId="5" fillId="0" borderId="0" applyFont="0" applyFill="0" applyBorder="0" applyAlignment="0" applyProtection="0"/>
    <xf numFmtId="42"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27" fillId="25" borderId="0" applyNumberFormat="0" applyBorder="0" applyAlignment="0" applyProtection="0"/>
    <xf numFmtId="0" fontId="27" fillId="21"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9" fontId="5" fillId="0" borderId="0" applyFont="0" applyFill="0" applyBorder="0" applyAlignment="0" applyProtection="0"/>
    <xf numFmtId="0" fontId="18" fillId="4" borderId="0" applyNumberFormat="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5"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0" fontId="24" fillId="8" borderId="7" applyNumberFormat="0" applyAlignment="0" applyProtection="0"/>
    <xf numFmtId="41" fontId="5" fillId="0" borderId="0" applyFont="0" applyFill="0" applyBorder="0" applyAlignment="0" applyProtection="0"/>
    <xf numFmtId="0" fontId="18" fillId="4" borderId="0" applyNumberFormat="0" applyBorder="0" applyAlignment="0" applyProtection="0"/>
    <xf numFmtId="42"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21" fillId="7" borderId="5" applyNumberFormat="0" applyAlignment="0" applyProtection="0"/>
    <xf numFmtId="0" fontId="23" fillId="0" borderId="6" applyNumberFormat="0" applyFill="0" applyAlignment="0" applyProtection="0"/>
    <xf numFmtId="0" fontId="24" fillId="8" borderId="7" applyNumberFormat="0" applyAlignment="0" applyProtection="0"/>
    <xf numFmtId="0" fontId="23" fillId="0" borderId="6" applyNumberFormat="0" applyFill="0" applyAlignment="0" applyProtection="0"/>
    <xf numFmtId="0" fontId="19" fillId="5" borderId="0" applyNumberFormat="0" applyBorder="0" applyAlignment="0" applyProtection="0"/>
    <xf numFmtId="0" fontId="20" fillId="6" borderId="4" applyNumberFormat="0" applyAlignment="0" applyProtection="0"/>
    <xf numFmtId="0" fontId="17" fillId="3" borderId="0" applyNumberFormat="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2" fillId="7" borderId="4" applyNumberFormat="0" applyAlignment="0" applyProtection="0"/>
    <xf numFmtId="0" fontId="16" fillId="0" borderId="0" applyNumberForma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21" fillId="7" borderId="5" applyNumberFormat="0" applyAlignment="0" applyProtection="0"/>
    <xf numFmtId="0" fontId="27" fillId="29" borderId="0" applyNumberFormat="0" applyBorder="0" applyAlignment="0" applyProtection="0"/>
    <xf numFmtId="0" fontId="19" fillId="5" borderId="0" applyNumberFormat="0" applyBorder="0" applyAlignment="0" applyProtection="0"/>
    <xf numFmtId="0" fontId="25" fillId="0" borderId="0" applyNumberFormat="0" applyFill="0" applyBorder="0" applyAlignment="0" applyProtection="0"/>
    <xf numFmtId="9" fontId="5" fillId="0" borderId="0" applyFont="0" applyFill="0" applyBorder="0" applyAlignment="0" applyProtection="0"/>
    <xf numFmtId="0" fontId="18" fillId="4" borderId="0" applyNumberFormat="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5"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18" borderId="0" applyNumberFormat="0" applyBorder="0" applyAlignment="0" applyProtection="0"/>
    <xf numFmtId="41" fontId="5" fillId="0" borderId="0" applyFont="0" applyFill="0" applyBorder="0" applyAlignment="0" applyProtection="0"/>
    <xf numFmtId="42"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21" fillId="7" borderId="5" applyNumberFormat="0" applyAlignment="0" applyProtection="0"/>
    <xf numFmtId="0" fontId="23" fillId="0" borderId="6" applyNumberFormat="0" applyFill="0" applyAlignment="0" applyProtection="0"/>
    <xf numFmtId="0" fontId="24" fillId="8" borderId="7" applyNumberFormat="0" applyAlignment="0" applyProtection="0"/>
    <xf numFmtId="0" fontId="18" fillId="4" borderId="0" applyNumberFormat="0" applyBorder="0" applyAlignment="0" applyProtection="0"/>
    <xf numFmtId="0" fontId="27" fillId="17"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0" fillId="6" borderId="4" applyNumberFormat="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14" borderId="0" applyNumberFormat="0" applyBorder="0" applyAlignment="0" applyProtection="0"/>
    <xf numFmtId="0" fontId="5" fillId="16" borderId="0" applyNumberFormat="0" applyBorder="0" applyAlignment="0" applyProtection="0"/>
    <xf numFmtId="0" fontId="23" fillId="0" borderId="6" applyNumberFormat="0" applyFill="0" applyAlignment="0" applyProtection="0"/>
    <xf numFmtId="0" fontId="22" fillId="7" borderId="4" applyNumberFormat="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5" fillId="9" borderId="8"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16" fillId="0" borderId="0" applyNumberFormat="0" applyFill="0" applyBorder="0" applyAlignment="0" applyProtection="0"/>
    <xf numFmtId="0" fontId="5" fillId="15" borderId="0" applyNumberFormat="0" applyBorder="0" applyAlignment="0" applyProtection="0"/>
    <xf numFmtId="0" fontId="21" fillId="7" borderId="5" applyNumberFormat="0" applyAlignment="0" applyProtection="0"/>
    <xf numFmtId="9" fontId="5" fillId="0" borderId="0" applyFont="0" applyFill="0" applyBorder="0" applyAlignment="0" applyProtection="0"/>
    <xf numFmtId="0" fontId="24" fillId="8" borderId="7" applyNumberFormat="0" applyAlignment="0" applyProtection="0"/>
    <xf numFmtId="41" fontId="5" fillId="0" borderId="0" applyFont="0" applyFill="0" applyBorder="0" applyAlignment="0" applyProtection="0"/>
    <xf numFmtId="42"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27" fillId="13"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5" fillId="12" borderId="0" applyNumberFormat="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5" fillId="11"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5" fillId="24" borderId="0" applyNumberFormat="0" applyBorder="0" applyAlignment="0" applyProtection="0"/>
    <xf numFmtId="0" fontId="18" fillId="4" borderId="0" applyNumberFormat="0" applyBorder="0" applyAlignment="0" applyProtection="0"/>
    <xf numFmtId="0" fontId="5" fillId="16" borderId="0" applyNumberFormat="0" applyBorder="0" applyAlignment="0" applyProtection="0"/>
    <xf numFmtId="0" fontId="27" fillId="25" borderId="0" applyNumberFormat="0" applyBorder="0" applyAlignment="0" applyProtection="0"/>
    <xf numFmtId="0" fontId="27" fillId="17" borderId="0" applyNumberFormat="0" applyBorder="0" applyAlignment="0" applyProtection="0"/>
    <xf numFmtId="0" fontId="23" fillId="0" borderId="6" applyNumberFormat="0" applyFill="0" applyAlignment="0" applyProtection="0"/>
    <xf numFmtId="0" fontId="20" fillId="6" borderId="4" applyNumberFormat="0" applyAlignment="0" applyProtection="0"/>
    <xf numFmtId="0" fontId="19" fillId="5" borderId="0" applyNumberFormat="0" applyBorder="0" applyAlignment="0" applyProtection="0"/>
    <xf numFmtId="0" fontId="8" fillId="0" borderId="9"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5"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41" fontId="5" fillId="0" borderId="0" applyFont="0" applyFill="0" applyBorder="0" applyAlignment="0" applyProtection="0"/>
    <xf numFmtId="0" fontId="17" fillId="3" borderId="0" applyNumberFormat="0" applyBorder="0" applyAlignment="0" applyProtection="0"/>
    <xf numFmtId="42"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2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5" fillId="23" borderId="0" applyNumberFormat="0" applyBorder="0" applyAlignment="0" applyProtection="0"/>
    <xf numFmtId="0" fontId="27" fillId="30" borderId="0" applyNumberFormat="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27" fillId="22" borderId="0" applyNumberFormat="0" applyBorder="0" applyAlignment="0" applyProtection="0"/>
    <xf numFmtId="0" fontId="25" fillId="0" borderId="0" applyNumberFormat="0" applyFill="0" applyBorder="0" applyAlignment="0" applyProtection="0"/>
    <xf numFmtId="0" fontId="18" fillId="4" borderId="0" applyNumberFormat="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5"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21" borderId="0" applyNumberFormat="0" applyBorder="0" applyAlignment="0" applyProtection="0"/>
    <xf numFmtId="41" fontId="5" fillId="0" borderId="0" applyFont="0" applyFill="0" applyBorder="0" applyAlignment="0" applyProtection="0"/>
    <xf numFmtId="0" fontId="5" fillId="15" borderId="0" applyNumberFormat="0" applyBorder="0" applyAlignment="0" applyProtection="0"/>
    <xf numFmtId="42"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21" fillId="7" borderId="5" applyNumberFormat="0" applyAlignment="0" applyProtection="0"/>
    <xf numFmtId="0" fontId="23" fillId="0" borderId="6" applyNumberFormat="0" applyFill="0" applyAlignment="0" applyProtection="0"/>
    <xf numFmtId="0" fontId="24" fillId="8" borderId="7" applyNumberFormat="0" applyAlignment="0" applyProtection="0"/>
    <xf numFmtId="0" fontId="5" fillId="20"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7" fillId="14" borderId="0" applyNumberFormat="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5" fillId="19" borderId="0" applyNumberFormat="0" applyBorder="0" applyAlignment="0" applyProtection="0"/>
    <xf numFmtId="0" fontId="27" fillId="13" borderId="0" applyNumberFormat="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27" fillId="18" borderId="0" applyNumberFormat="0" applyBorder="0" applyAlignment="0" applyProtection="0"/>
    <xf numFmtId="0" fontId="5" fillId="12" borderId="0" applyNumberFormat="0" applyBorder="0" applyAlignment="0" applyProtection="0"/>
    <xf numFmtId="0" fontId="19" fillId="5" borderId="0" applyNumberFormat="0" applyBorder="0" applyAlignment="0" applyProtection="0"/>
    <xf numFmtId="0" fontId="25" fillId="0" borderId="0" applyNumberFormat="0" applyFill="0" applyBorder="0" applyAlignment="0" applyProtection="0"/>
    <xf numFmtId="0" fontId="18" fillId="4" borderId="0" applyNumberFormat="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5"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33" borderId="0" applyNumberFormat="0" applyBorder="0" applyAlignment="0" applyProtection="0"/>
    <xf numFmtId="41" fontId="5" fillId="0" borderId="0" applyFont="0" applyFill="0" applyBorder="0" applyAlignment="0" applyProtection="0"/>
    <xf numFmtId="0" fontId="5" fillId="11" borderId="0" applyNumberFormat="0" applyBorder="0" applyAlignment="0" applyProtection="0"/>
    <xf numFmtId="42"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21" fillId="7" borderId="5" applyNumberFormat="0" applyAlignment="0" applyProtection="0"/>
    <xf numFmtId="0" fontId="23" fillId="0" borderId="6" applyNumberFormat="0" applyFill="0" applyAlignment="0" applyProtection="0"/>
    <xf numFmtId="0" fontId="24" fillId="8" borderId="7" applyNumberFormat="0" applyAlignment="0" applyProtection="0"/>
    <xf numFmtId="0" fontId="18" fillId="4" borderId="0" applyNumberFormat="0" applyBorder="0" applyAlignment="0" applyProtection="0"/>
    <xf numFmtId="0" fontId="5" fillId="32"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0" fillId="6" borderId="4" applyNumberFormat="0" applyAlignment="0" applyProtection="0"/>
    <xf numFmtId="0" fontId="27" fillId="10" borderId="0" applyNumberFormat="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29" borderId="0" applyNumberFormat="0" applyBorder="0" applyAlignment="0" applyProtection="0"/>
    <xf numFmtId="0" fontId="5" fillId="31" borderId="0" applyNumberFormat="0" applyBorder="0" applyAlignment="0" applyProtection="0"/>
    <xf numFmtId="0" fontId="23" fillId="0" borderId="6" applyNumberFormat="0" applyFill="0" applyAlignment="0" applyProtection="0"/>
    <xf numFmtId="0" fontId="8" fillId="0" borderId="9" applyNumberFormat="0" applyFill="0" applyAlignment="0" applyProtection="0"/>
    <xf numFmtId="0" fontId="22" fillId="7" borderId="4" applyNumberFormat="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5" fillId="9" borderId="8"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16" fillId="0" borderId="0" applyNumberFormat="0" applyFill="0" applyBorder="0" applyAlignment="0" applyProtection="0"/>
    <xf numFmtId="0" fontId="27" fillId="30" borderId="0" applyNumberFormat="0" applyBorder="0" applyAlignment="0" applyProtection="0"/>
    <xf numFmtId="0" fontId="21" fillId="7" borderId="5" applyNumberFormat="0" applyAlignment="0" applyProtection="0"/>
    <xf numFmtId="0" fontId="24" fillId="8" borderId="7" applyNumberFormat="0" applyAlignment="0" applyProtection="0"/>
    <xf numFmtId="0" fontId="26" fillId="0" borderId="0" applyNumberFormat="0" applyFill="0" applyBorder="0" applyAlignment="0" applyProtection="0"/>
    <xf numFmtId="41" fontId="5" fillId="0" borderId="0" applyFont="0" applyFill="0" applyBorder="0" applyAlignment="0" applyProtection="0"/>
    <xf numFmtId="0" fontId="25" fillId="0" borderId="0" applyNumberFormat="0" applyFill="0" applyBorder="0" applyAlignment="0" applyProtection="0"/>
    <xf numFmtId="42"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5" fillId="28" borderId="0" applyNumberFormat="0" applyBorder="0" applyAlignment="0" applyProtection="0"/>
    <xf numFmtId="0" fontId="24" fillId="8" borderId="7" applyNumberFormat="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5" fillId="27" borderId="0" applyNumberFormat="0" applyBorder="0" applyAlignment="0" applyProtection="0"/>
    <xf numFmtId="0" fontId="22" fillId="7" borderId="4" applyNumberFormat="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27" fillId="26" borderId="0" applyNumberFormat="0" applyBorder="0" applyAlignment="0" applyProtection="0"/>
    <xf numFmtId="0" fontId="21" fillId="7" borderId="5" applyNumberFormat="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5"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41" fontId="5" fillId="0" borderId="0" applyFont="0" applyFill="0" applyBorder="0" applyAlignment="0" applyProtection="0"/>
    <xf numFmtId="42"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43" fontId="5" fillId="0" borderId="0" applyFon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25" fillId="0" borderId="0" applyNumberFormat="0" applyFill="0" applyBorder="0" applyAlignment="0" applyProtection="0"/>
    <xf numFmtId="0" fontId="18" fillId="4" borderId="0" applyNumberFormat="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5"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41" fontId="5" fillId="0" borderId="0" applyFont="0" applyFill="0" applyBorder="0" applyAlignment="0" applyProtection="0"/>
    <xf numFmtId="42"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21" fillId="7" borderId="5" applyNumberFormat="0" applyAlignment="0" applyProtection="0"/>
    <xf numFmtId="0" fontId="23" fillId="0" borderId="6" applyNumberFormat="0" applyFill="0" applyAlignment="0" applyProtection="0"/>
    <xf numFmtId="0" fontId="24" fillId="8" borderId="7" applyNumberFormat="0" applyAlignment="0" applyProtection="0"/>
    <xf numFmtId="0" fontId="19" fillId="5" borderId="0" applyNumberFormat="0" applyBorder="0" applyAlignment="0" applyProtection="0"/>
    <xf numFmtId="0" fontId="20" fillId="6" borderId="4" applyNumberFormat="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19" fillId="5" borderId="0" applyNumberFormat="0" applyBorder="0" applyAlignment="0" applyProtection="0"/>
    <xf numFmtId="0" fontId="25" fillId="0" borderId="0" applyNumberFormat="0" applyFill="0" applyBorder="0" applyAlignment="0" applyProtection="0"/>
    <xf numFmtId="0" fontId="18" fillId="4" borderId="0" applyNumberFormat="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5"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41" fontId="5" fillId="0" borderId="0" applyFont="0" applyFill="0" applyBorder="0" applyAlignment="0" applyProtection="0"/>
    <xf numFmtId="42"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21" fillId="7" borderId="5" applyNumberFormat="0" applyAlignment="0" applyProtection="0"/>
    <xf numFmtId="0" fontId="23" fillId="0" borderId="6" applyNumberFormat="0" applyFill="0" applyAlignment="0" applyProtection="0"/>
    <xf numFmtId="0" fontId="24" fillId="8" borderId="7" applyNumberFormat="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0" fillId="6" borderId="4" applyNumberFormat="0" applyAlignment="0" applyProtection="0"/>
    <xf numFmtId="0" fontId="26" fillId="0" borderId="0" applyNumberFormat="0" applyFill="0" applyBorder="0" applyAlignment="0" applyProtection="0"/>
    <xf numFmtId="0" fontId="8" fillId="0" borderId="9" applyNumberFormat="0" applyFill="0" applyAlignment="0" applyProtection="0"/>
    <xf numFmtId="0" fontId="23" fillId="0" borderId="6" applyNumberFormat="0" applyFill="0" applyAlignment="0" applyProtection="0"/>
    <xf numFmtId="0" fontId="22" fillId="7" borderId="4" applyNumberFormat="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5" fillId="9" borderId="8"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16" fillId="0" borderId="0" applyNumberFormat="0" applyFill="0" applyBorder="0" applyAlignment="0" applyProtection="0"/>
    <xf numFmtId="0" fontId="21" fillId="7" borderId="5" applyNumberFormat="0" applyAlignment="0" applyProtection="0"/>
    <xf numFmtId="0" fontId="24" fillId="8" borderId="7" applyNumberFormat="0" applyAlignment="0" applyProtection="0"/>
    <xf numFmtId="41" fontId="5" fillId="0" borderId="0" applyFont="0" applyFill="0" applyBorder="0" applyAlignment="0" applyProtection="0"/>
    <xf numFmtId="42"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5"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41" fontId="5" fillId="0" borderId="0" applyFont="0" applyFill="0" applyBorder="0" applyAlignment="0" applyProtection="0"/>
    <xf numFmtId="0" fontId="25" fillId="0" borderId="0" applyNumberFormat="0" applyFill="0" applyBorder="0" applyAlignment="0" applyProtection="0"/>
    <xf numFmtId="41" fontId="5" fillId="0" borderId="0" applyFont="0" applyFill="0" applyBorder="0" applyAlignment="0" applyProtection="0"/>
    <xf numFmtId="0" fontId="22" fillId="7" borderId="4" applyNumberFormat="0" applyAlignment="0" applyProtection="0"/>
    <xf numFmtId="42"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26" fillId="0" borderId="0" applyNumberFormat="0" applyFill="0" applyBorder="0" applyAlignment="0" applyProtection="0"/>
    <xf numFmtId="0" fontId="5" fillId="9" borderId="8" applyNumberFormat="0" applyFont="0" applyAlignment="0" applyProtection="0"/>
    <xf numFmtId="0" fontId="8" fillId="0" borderId="9" applyNumberFormat="0" applyFill="0" applyAlignment="0" applyProtection="0"/>
    <xf numFmtId="0" fontId="24" fillId="8" borderId="7" applyNumberFormat="0" applyAlignment="0" applyProtection="0"/>
    <xf numFmtId="0" fontId="20" fillId="6" borderId="4" applyNumberFormat="0" applyAlignment="0" applyProtection="0"/>
    <xf numFmtId="9" fontId="5" fillId="0" borderId="0" applyFont="0" applyFill="0" applyBorder="0" applyAlignment="0" applyProtection="0"/>
    <xf numFmtId="0" fontId="23" fillId="0" borderId="6" applyNumberFormat="0" applyFill="0" applyAlignment="0" applyProtection="0"/>
    <xf numFmtId="0" fontId="21" fillId="7" borderId="5" applyNumberFormat="0" applyAlignment="0" applyProtection="0"/>
    <xf numFmtId="44" fontId="5" fillId="0" borderId="0" applyFont="0" applyFill="0" applyBorder="0" applyAlignment="0" applyProtection="0"/>
    <xf numFmtId="42"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43" fontId="33"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9" fontId="31" fillId="0" borderId="0" applyFont="0" applyFill="0" applyBorder="0" applyAlignment="0" applyProtection="0"/>
    <xf numFmtId="0" fontId="27" fillId="14" borderId="0" applyNumberFormat="0" applyBorder="0" applyAlignment="0" applyProtection="0"/>
    <xf numFmtId="0" fontId="23" fillId="0" borderId="6" applyNumberFormat="0" applyFill="0" applyAlignment="0" applyProtection="0"/>
    <xf numFmtId="9" fontId="5" fillId="0" borderId="0" applyFont="0" applyFill="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5"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0" fontId="24" fillId="8" borderId="7" applyNumberFormat="0" applyAlignment="0" applyProtection="0"/>
    <xf numFmtId="43" fontId="5" fillId="0" borderId="0" applyFont="0" applyFill="0" applyBorder="0" applyAlignment="0" applyProtection="0"/>
    <xf numFmtId="41"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16" fillId="0" borderId="0" applyNumberFormat="0" applyFill="0" applyBorder="0" applyAlignment="0" applyProtection="0"/>
    <xf numFmtId="0" fontId="18" fillId="4" borderId="0" applyNumberFormat="0" applyBorder="0" applyAlignment="0" applyProtection="0"/>
    <xf numFmtId="0" fontId="16" fillId="0" borderId="0" applyNumberFormat="0" applyFill="0" applyBorder="0" applyAlignment="0" applyProtection="0"/>
    <xf numFmtId="0" fontId="19" fillId="5" borderId="0" applyNumberFormat="0" applyBorder="0" applyAlignment="0" applyProtection="0"/>
    <xf numFmtId="0" fontId="17" fillId="3" borderId="0" applyNumberFormat="0" applyBorder="0" applyAlignment="0" applyProtection="0"/>
    <xf numFmtId="6" fontId="31" fillId="0" borderId="0" applyFont="0" applyFill="0" applyBorder="0" applyAlignment="0" applyProtection="0"/>
    <xf numFmtId="166" fontId="5" fillId="0" borderId="0" applyFont="0" applyFill="0" applyBorder="0" applyAlignment="0" applyProtection="0"/>
    <xf numFmtId="168" fontId="5" fillId="0" borderId="0" applyFont="0" applyFill="0" applyBorder="0" applyAlignment="0" applyProtection="0"/>
    <xf numFmtId="167" fontId="5" fillId="0" borderId="0" applyFont="0" applyFill="0" applyBorder="0" applyAlignment="0" applyProtection="0"/>
    <xf numFmtId="3" fontId="41" fillId="0" borderId="0" applyNumberFormat="0" applyFill="0" applyBorder="0" applyAlignment="0" applyProtection="0"/>
    <xf numFmtId="3" fontId="42"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5"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41" fontId="5" fillId="0" borderId="0" applyFont="0" applyFill="0" applyBorder="0" applyAlignment="0" applyProtection="0"/>
    <xf numFmtId="42"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19" fillId="5" borderId="0" applyNumberFormat="0" applyBorder="0" applyAlignment="0" applyProtection="0"/>
    <xf numFmtId="165" fontId="31" fillId="0" borderId="0" applyFont="0" applyFill="0" applyBorder="0" applyAlignment="0" applyProtection="0"/>
    <xf numFmtId="0" fontId="18" fillId="4" borderId="0" applyNumberFormat="0" applyBorder="0" applyAlignment="0" applyProtection="0"/>
    <xf numFmtId="0" fontId="24" fillId="8" borderId="7" applyNumberFormat="0" applyAlignment="0" applyProtection="0"/>
    <xf numFmtId="9" fontId="5" fillId="0" borderId="0" applyFont="0" applyFill="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5"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0" fontId="25" fillId="0" borderId="0" applyNumberForma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21" fillId="7" borderId="5" applyNumberFormat="0" applyAlignment="0" applyProtection="0"/>
    <xf numFmtId="0" fontId="20" fillId="6" borderId="4" applyNumberFormat="0" applyAlignment="0" applyProtection="0"/>
    <xf numFmtId="0" fontId="22" fillId="7" borderId="4" applyNumberFormat="0" applyAlignment="0" applyProtection="0"/>
    <xf numFmtId="0" fontId="16" fillId="0" borderId="0" applyNumberFormat="0" applyFill="0" applyBorder="0" applyAlignment="0" applyProtection="0"/>
    <xf numFmtId="0" fontId="23" fillId="0" borderId="6" applyNumberFormat="0" applyFill="0" applyAlignment="0" applyProtection="0"/>
    <xf numFmtId="0" fontId="17" fillId="3" borderId="0" applyNumberFormat="0" applyBorder="0" applyAlignment="0" applyProtection="0"/>
    <xf numFmtId="43" fontId="33" fillId="0" borderId="0" applyFont="0" applyFill="0" applyBorder="0" applyAlignment="0" applyProtection="0"/>
    <xf numFmtId="0" fontId="18" fillId="4" borderId="0" applyNumberFormat="0" applyBorder="0" applyAlignment="0" applyProtection="0"/>
    <xf numFmtId="0" fontId="5" fillId="9" borderId="8" applyNumberFormat="0" applyFont="0" applyAlignment="0" applyProtection="0"/>
    <xf numFmtId="0" fontId="17" fillId="3" borderId="0" applyNumberFormat="0" applyBorder="0" applyAlignment="0" applyProtection="0"/>
    <xf numFmtId="3" fontId="31" fillId="0" borderId="0" applyFont="0" applyFill="0" applyBorder="0" applyAlignment="0" applyProtection="0"/>
    <xf numFmtId="0" fontId="19" fillId="5" borderId="0" applyNumberFormat="0" applyBorder="0" applyAlignment="0" applyProtection="0"/>
    <xf numFmtId="0" fontId="5"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43" fontId="5" fillId="0" borderId="0" applyFont="0" applyFill="0" applyBorder="0" applyAlignment="0" applyProtection="0"/>
    <xf numFmtId="0" fontId="24" fillId="8" borderId="7" applyNumberFormat="0" applyAlignment="0" applyProtection="0"/>
    <xf numFmtId="41" fontId="5" fillId="0" borderId="0" applyFont="0" applyFill="0" applyBorder="0" applyAlignment="0" applyProtection="0"/>
    <xf numFmtId="0" fontId="21" fillId="7" borderId="5" applyNumberFormat="0" applyAlignment="0" applyProtection="0"/>
    <xf numFmtId="42"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5" fillId="9" borderId="8"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3" fillId="0" borderId="6" applyNumberFormat="0" applyFill="0" applyAlignment="0" applyProtection="0"/>
    <xf numFmtId="0" fontId="19" fillId="5" borderId="0" applyNumberFormat="0" applyBorder="0" applyAlignment="0" applyProtection="0"/>
    <xf numFmtId="0" fontId="25" fillId="0" borderId="0" applyNumberFormat="0" applyFill="0" applyBorder="0" applyAlignment="0" applyProtection="0"/>
    <xf numFmtId="9" fontId="5" fillId="0" borderId="0" applyFont="0" applyFill="0" applyBorder="0" applyAlignment="0" applyProtection="0"/>
    <xf numFmtId="0" fontId="22" fillId="7" borderId="4" applyNumberFormat="0" applyAlignment="0" applyProtection="0"/>
    <xf numFmtId="0" fontId="20" fillId="6" borderId="4" applyNumberFormat="0" applyAlignment="0" applyProtection="0"/>
    <xf numFmtId="41"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21" fillId="7" borderId="5" applyNumberFormat="0" applyAlignment="0" applyProtection="0"/>
    <xf numFmtId="0" fontId="23" fillId="0" borderId="6" applyNumberFormat="0" applyFill="0" applyAlignment="0" applyProtection="0"/>
    <xf numFmtId="0" fontId="24" fillId="8" borderId="7" applyNumberFormat="0" applyAlignment="0" applyProtection="0"/>
    <xf numFmtId="43" fontId="33" fillId="0" borderId="0" applyFont="0" applyFill="0" applyBorder="0" applyAlignment="0" applyProtection="0"/>
    <xf numFmtId="0" fontId="18" fillId="4" borderId="0" applyNumberFormat="0" applyBorder="0" applyAlignment="0" applyProtection="0"/>
    <xf numFmtId="0" fontId="5" fillId="9" borderId="8" applyNumberFormat="0" applyFont="0" applyAlignment="0" applyProtection="0"/>
    <xf numFmtId="0" fontId="20" fillId="6" borderId="4" applyNumberFormat="0" applyAlignment="0" applyProtection="0"/>
    <xf numFmtId="0" fontId="19" fillId="5" borderId="0" applyNumberFormat="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6" fillId="0" borderId="0" applyNumberFormat="0" applyFill="0" applyBorder="0" applyAlignment="0" applyProtection="0"/>
    <xf numFmtId="0" fontId="21" fillId="7" borderId="5" applyNumberFormat="0" applyAlignment="0" applyProtection="0"/>
    <xf numFmtId="41" fontId="5" fillId="0" borderId="0" applyFont="0" applyFill="0" applyBorder="0" applyAlignment="0" applyProtection="0"/>
    <xf numFmtId="0" fontId="18" fillId="4" borderId="0" applyNumberFormat="0" applyBorder="0" applyAlignment="0" applyProtection="0"/>
    <xf numFmtId="42"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23" fillId="0" borderId="6" applyNumberFormat="0" applyFill="0" applyAlignment="0" applyProtection="0"/>
    <xf numFmtId="0" fontId="22" fillId="7" borderId="4" applyNumberFormat="0" applyAlignment="0" applyProtection="0"/>
    <xf numFmtId="0" fontId="24" fillId="8" borderId="7" applyNumberFormat="0" applyAlignment="0" applyProtection="0"/>
    <xf numFmtId="0" fontId="25" fillId="0" borderId="0" applyNumberFormat="0" applyFill="0" applyBorder="0" applyAlignment="0" applyProtection="0"/>
    <xf numFmtId="9" fontId="5" fillId="0" borderId="0" applyFont="0" applyFill="0" applyBorder="0" applyAlignment="0" applyProtection="0"/>
    <xf numFmtId="0" fontId="20" fillId="6" borderId="4" applyNumberFormat="0" applyAlignment="0" applyProtection="0"/>
    <xf numFmtId="0" fontId="16" fillId="0" borderId="0" applyNumberFormat="0" applyFill="0" applyBorder="0" applyAlignment="0" applyProtection="0"/>
    <xf numFmtId="0" fontId="19" fillId="5" borderId="0" applyNumberFormat="0" applyBorder="0" applyAlignment="0" applyProtection="0"/>
    <xf numFmtId="0" fontId="17" fillId="3" borderId="0" applyNumberFormat="0" applyBorder="0" applyAlignment="0" applyProtection="0"/>
    <xf numFmtId="0" fontId="8" fillId="0" borderId="9" applyNumberFormat="0" applyFill="0" applyAlignment="0" applyProtection="0"/>
    <xf numFmtId="43" fontId="5" fillId="0" borderId="0" applyFont="0" applyFill="0" applyBorder="0" applyAlignment="0" applyProtection="0"/>
    <xf numFmtId="41"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43" fontId="33" fillId="0" borderId="0" applyFont="0" applyFill="0" applyBorder="0" applyAlignment="0" applyProtection="0"/>
    <xf numFmtId="3" fontId="42" fillId="0" borderId="0" applyNumberFormat="0" applyFill="0" applyBorder="0" applyAlignment="0" applyProtection="0"/>
    <xf numFmtId="0" fontId="25" fillId="0" borderId="0" applyNumberFormat="0" applyFill="0" applyBorder="0" applyAlignment="0" applyProtection="0"/>
    <xf numFmtId="0" fontId="5"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0" fontId="5" fillId="15" borderId="0" applyNumberFormat="0" applyBorder="0" applyAlignment="0" applyProtection="0"/>
    <xf numFmtId="42" fontId="5" fillId="0" borderId="0" applyFont="0" applyFill="0" applyBorder="0" applyAlignment="0" applyProtection="0"/>
    <xf numFmtId="41" fontId="5" fillId="0" borderId="0" applyFont="0" applyFill="0" applyBorder="0" applyAlignment="0" applyProtection="0"/>
    <xf numFmtId="0" fontId="26" fillId="0" borderId="0" applyNumberFormat="0" applyFill="0" applyBorder="0" applyAlignment="0" applyProtection="0"/>
    <xf numFmtId="42"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16" fillId="0" borderId="0" applyNumberFormat="0" applyFill="0" applyBorder="0" applyAlignment="0" applyProtection="0"/>
    <xf numFmtId="0" fontId="23" fillId="0" borderId="6" applyNumberFormat="0" applyFill="0" applyAlignment="0" applyProtection="0"/>
    <xf numFmtId="0" fontId="22" fillId="7" borderId="4" applyNumberFormat="0" applyAlignment="0" applyProtection="0"/>
    <xf numFmtId="42" fontId="5" fillId="0" borderId="0" applyFont="0" applyFill="0" applyBorder="0" applyAlignment="0" applyProtection="0"/>
    <xf numFmtId="37" fontId="31" fillId="0" borderId="0" applyFont="0" applyFill="0" applyBorder="0" applyAlignment="0" applyProtection="0"/>
    <xf numFmtId="6" fontId="31" fillId="0" borderId="0" applyFont="0" applyFill="0" applyBorder="0" applyAlignment="0" applyProtection="0"/>
    <xf numFmtId="0" fontId="5" fillId="9" borderId="8" applyNumberFormat="0" applyFont="0" applyAlignment="0" applyProtection="0"/>
    <xf numFmtId="0" fontId="17" fillId="3" borderId="0" applyNumberFormat="0" applyBorder="0" applyAlignment="0" applyProtection="0"/>
    <xf numFmtId="41" fontId="5" fillId="0" borderId="0" applyFont="0" applyFill="0" applyBorder="0" applyAlignment="0" applyProtection="0"/>
    <xf numFmtId="3" fontId="41" fillId="0" borderId="0" applyNumberFormat="0" applyFill="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5"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41" fontId="5" fillId="0" borderId="0" applyFont="0" applyFill="0" applyBorder="0" applyAlignment="0" applyProtection="0"/>
    <xf numFmtId="42"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27" fillId="10" borderId="0" applyNumberFormat="0" applyBorder="0" applyAlignment="0" applyProtection="0"/>
    <xf numFmtId="0" fontId="25" fillId="0" borderId="0" applyNumberFormat="0" applyFill="0" applyBorder="0" applyAlignment="0" applyProtection="0"/>
    <xf numFmtId="0" fontId="22" fillId="7" borderId="4" applyNumberFormat="0" applyAlignment="0" applyProtection="0"/>
    <xf numFmtId="0" fontId="18" fillId="4" borderId="0" applyNumberFormat="0" applyBorder="0" applyAlignment="0" applyProtection="0"/>
    <xf numFmtId="0" fontId="24" fillId="8" borderId="7" applyNumberFormat="0" applyAlignment="0" applyProtection="0"/>
    <xf numFmtId="0" fontId="18" fillId="4" borderId="0" applyNumberFormat="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5"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0" fontId="25" fillId="0" borderId="0" applyNumberFormat="0" applyFill="0" applyBorder="0" applyAlignment="0" applyProtection="0"/>
    <xf numFmtId="0" fontId="8" fillId="0" borderId="9" applyNumberFormat="0" applyFill="0" applyAlignment="0" applyProtection="0"/>
    <xf numFmtId="41" fontId="5" fillId="0" borderId="0" applyFont="0" applyFill="0" applyBorder="0" applyAlignment="0" applyProtection="0"/>
    <xf numFmtId="0" fontId="24" fillId="8" borderId="7" applyNumberFormat="0" applyAlignment="0" applyProtection="0"/>
    <xf numFmtId="42"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21" fillId="7" borderId="5" applyNumberFormat="0" applyAlignment="0" applyProtection="0"/>
    <xf numFmtId="0" fontId="20" fillId="6" borderId="4" applyNumberFormat="0" applyAlignment="0" applyProtection="0"/>
    <xf numFmtId="0" fontId="22" fillId="7" borderId="4" applyNumberFormat="0" applyAlignment="0" applyProtection="0"/>
    <xf numFmtId="0" fontId="16" fillId="0" borderId="0" applyNumberFormat="0" applyFill="0" applyBorder="0" applyAlignment="0" applyProtection="0"/>
    <xf numFmtId="0" fontId="23" fillId="0" borderId="6" applyNumberFormat="0" applyFill="0" applyAlignment="0" applyProtection="0"/>
    <xf numFmtId="0" fontId="17" fillId="3" borderId="0" applyNumberFormat="0" applyBorder="0" applyAlignment="0" applyProtection="0"/>
    <xf numFmtId="43" fontId="33" fillId="0" borderId="0" applyFont="0" applyFill="0" applyBorder="0" applyAlignment="0" applyProtection="0"/>
    <xf numFmtId="0" fontId="18" fillId="4" borderId="0" applyNumberFormat="0" applyBorder="0" applyAlignment="0" applyProtection="0"/>
    <xf numFmtId="0" fontId="5" fillId="9" borderId="8" applyNumberFormat="0" applyFont="0" applyAlignment="0" applyProtection="0"/>
    <xf numFmtId="0" fontId="17" fillId="3" borderId="0" applyNumberFormat="0" applyBorder="0" applyAlignment="0" applyProtection="0"/>
    <xf numFmtId="0" fontId="8" fillId="0" borderId="9" applyNumberFormat="0" applyFill="0" applyAlignment="0" applyProtection="0"/>
    <xf numFmtId="0" fontId="19" fillId="5" borderId="0" applyNumberFormat="0" applyBorder="0" applyAlignment="0" applyProtection="0"/>
    <xf numFmtId="0" fontId="5"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10" borderId="0" applyNumberFormat="0" applyBorder="0" applyAlignment="0" applyProtection="0"/>
    <xf numFmtId="0" fontId="24" fillId="8" borderId="7" applyNumberFormat="0" applyAlignment="0" applyProtection="0"/>
    <xf numFmtId="41" fontId="5" fillId="0" borderId="0" applyFont="0" applyFill="0" applyBorder="0" applyAlignment="0" applyProtection="0"/>
    <xf numFmtId="0" fontId="21" fillId="7" borderId="5" applyNumberFormat="0" applyAlignment="0" applyProtection="0"/>
    <xf numFmtId="42"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5" fillId="9" borderId="8"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3" fillId="0" borderId="6" applyNumberFormat="0" applyFill="0" applyAlignment="0" applyProtection="0"/>
    <xf numFmtId="0" fontId="19" fillId="5" borderId="0" applyNumberFormat="0" applyBorder="0" applyAlignment="0" applyProtection="0"/>
    <xf numFmtId="0" fontId="25" fillId="0" borderId="0" applyNumberFormat="0" applyFill="0" applyBorder="0" applyAlignment="0" applyProtection="0"/>
    <xf numFmtId="0" fontId="22" fillId="7" borderId="4" applyNumberFormat="0" applyAlignment="0" applyProtection="0"/>
    <xf numFmtId="0" fontId="20" fillId="6" borderId="4" applyNumberFormat="0" applyAlignment="0" applyProtection="0"/>
    <xf numFmtId="41" fontId="5" fillId="0" borderId="0" applyFont="0" applyFill="0" applyBorder="0" applyAlignment="0" applyProtection="0"/>
    <xf numFmtId="0" fontId="23" fillId="0" borderId="6" applyNumberFormat="0" applyFill="0" applyAlignment="0" applyProtection="0"/>
    <xf numFmtId="42"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21" fillId="7" borderId="5" applyNumberFormat="0" applyAlignment="0" applyProtection="0"/>
    <xf numFmtId="0" fontId="23" fillId="0" borderId="6" applyNumberFormat="0" applyFill="0" applyAlignment="0" applyProtection="0"/>
    <xf numFmtId="0" fontId="24" fillId="8" borderId="7" applyNumberFormat="0" applyAlignment="0" applyProtection="0"/>
    <xf numFmtId="43" fontId="33" fillId="0" borderId="0" applyFont="0" applyFill="0" applyBorder="0" applyAlignment="0" applyProtection="0"/>
    <xf numFmtId="0" fontId="18" fillId="4" borderId="0" applyNumberFormat="0" applyBorder="0" applyAlignment="0" applyProtection="0"/>
    <xf numFmtId="0" fontId="5" fillId="9" borderId="8" applyNumberFormat="0" applyFont="0" applyAlignment="0" applyProtection="0"/>
    <xf numFmtId="0" fontId="20" fillId="6" borderId="4" applyNumberFormat="0" applyAlignment="0" applyProtection="0"/>
    <xf numFmtId="0" fontId="19" fillId="5" borderId="0" applyNumberFormat="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6" fillId="0" borderId="0" applyNumberFormat="0" applyFill="0" applyBorder="0" applyAlignment="0" applyProtection="0"/>
    <xf numFmtId="0" fontId="21" fillId="7" borderId="5" applyNumberFormat="0" applyAlignment="0" applyProtection="0"/>
    <xf numFmtId="41" fontId="5" fillId="0" borderId="0" applyFont="0" applyFill="0" applyBorder="0" applyAlignment="0" applyProtection="0"/>
    <xf numFmtId="0" fontId="18" fillId="4" borderId="0" applyNumberFormat="0" applyBorder="0" applyAlignment="0" applyProtection="0"/>
    <xf numFmtId="42"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23" fillId="0" borderId="6" applyNumberFormat="0" applyFill="0" applyAlignment="0" applyProtection="0"/>
    <xf numFmtId="0" fontId="22" fillId="7" borderId="4" applyNumberFormat="0" applyAlignment="0" applyProtection="0"/>
    <xf numFmtId="0" fontId="24" fillId="8" borderId="7" applyNumberFormat="0" applyAlignment="0" applyProtection="0"/>
    <xf numFmtId="0" fontId="25" fillId="0" borderId="0" applyNumberFormat="0" applyFill="0" applyBorder="0" applyAlignment="0" applyProtection="0"/>
    <xf numFmtId="9" fontId="5" fillId="0" borderId="0" applyFont="0" applyFill="0" applyBorder="0" applyAlignment="0" applyProtection="0"/>
    <xf numFmtId="0" fontId="20" fillId="6" borderId="4" applyNumberFormat="0" applyAlignment="0" applyProtection="0"/>
    <xf numFmtId="0" fontId="16" fillId="0" borderId="0" applyNumberFormat="0" applyFill="0" applyBorder="0" applyAlignment="0" applyProtection="0"/>
    <xf numFmtId="0" fontId="19" fillId="5" borderId="0" applyNumberFormat="0" applyBorder="0" applyAlignment="0" applyProtection="0"/>
    <xf numFmtId="0" fontId="17" fillId="3" borderId="0" applyNumberFormat="0" applyBorder="0" applyAlignment="0" applyProtection="0"/>
    <xf numFmtId="0" fontId="8" fillId="0" borderId="9" applyNumberFormat="0" applyFill="0" applyAlignment="0" applyProtection="0"/>
    <xf numFmtId="43" fontId="5" fillId="0" borderId="0" applyFont="0" applyFill="0" applyBorder="0" applyAlignment="0" applyProtection="0"/>
    <xf numFmtId="41"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43" fontId="33" fillId="0" borderId="0" applyFont="0" applyFill="0" applyBorder="0" applyAlignment="0" applyProtection="0"/>
    <xf numFmtId="3" fontId="42" fillId="0" borderId="0" applyNumberFormat="0" applyFill="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27" fillId="10" borderId="0" applyNumberFormat="0" applyBorder="0" applyAlignment="0" applyProtection="0"/>
    <xf numFmtId="41" fontId="5" fillId="0" borderId="0" applyFont="0" applyFill="0" applyBorder="0" applyAlignment="0" applyProtection="0"/>
    <xf numFmtId="0" fontId="8" fillId="0" borderId="9" applyNumberFormat="0" applyFill="0" applyAlignment="0" applyProtection="0"/>
    <xf numFmtId="0" fontId="21" fillId="7" borderId="5" applyNumberFormat="0" applyAlignment="0" applyProtection="0"/>
    <xf numFmtId="0" fontId="26" fillId="0" borderId="0" applyNumberFormat="0" applyFill="0" applyBorder="0" applyAlignment="0" applyProtection="0"/>
    <xf numFmtId="0" fontId="19" fillId="5" borderId="0" applyNumberFormat="0" applyBorder="0" applyAlignment="0" applyProtection="0"/>
    <xf numFmtId="0" fontId="16" fillId="0" borderId="0" applyNumberFormat="0" applyFill="0" applyBorder="0" applyAlignment="0" applyProtection="0"/>
    <xf numFmtId="0" fontId="5" fillId="9" borderId="8" applyNumberFormat="0" applyFont="0" applyAlignment="0" applyProtection="0"/>
    <xf numFmtId="0" fontId="22" fillId="7" borderId="4" applyNumberFormat="0" applyAlignment="0" applyProtection="0"/>
    <xf numFmtId="0" fontId="21" fillId="7" borderId="5" applyNumberFormat="0" applyAlignment="0" applyProtection="0"/>
    <xf numFmtId="0" fontId="5" fillId="15" borderId="0" applyNumberFormat="0" applyBorder="0" applyAlignment="0" applyProtection="0"/>
    <xf numFmtId="0" fontId="25" fillId="0" borderId="0" applyNumberFormat="0" applyFill="0" applyBorder="0" applyAlignment="0" applyProtection="0"/>
    <xf numFmtId="3" fontId="41" fillId="0" borderId="0" applyNumberFormat="0" applyFill="0" applyBorder="0" applyAlignment="0" applyProtection="0"/>
    <xf numFmtId="0" fontId="20" fillId="6" borderId="4" applyNumberFormat="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5"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41" fontId="5" fillId="0" borderId="0" applyFont="0" applyFill="0" applyBorder="0" applyAlignment="0" applyProtection="0"/>
    <xf numFmtId="42"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5" fillId="16" borderId="0" applyNumberFormat="0" applyBorder="0" applyAlignment="0" applyProtection="0"/>
    <xf numFmtId="0" fontId="20" fillId="6" borderId="4" applyNumberFormat="0" applyAlignment="0" applyProtection="0"/>
    <xf numFmtId="0" fontId="18" fillId="4" borderId="0" applyNumberFormat="0" applyBorder="0" applyAlignment="0" applyProtection="0"/>
    <xf numFmtId="0" fontId="24" fillId="8" borderId="7" applyNumberFormat="0" applyAlignment="0" applyProtection="0"/>
    <xf numFmtId="9" fontId="5" fillId="0" borderId="0" applyFont="0" applyFill="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5"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0" fontId="25" fillId="0" borderId="0" applyNumberForma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21" fillId="7" borderId="5" applyNumberFormat="0" applyAlignment="0" applyProtection="0"/>
    <xf numFmtId="0" fontId="20" fillId="6" borderId="4" applyNumberFormat="0" applyAlignment="0" applyProtection="0"/>
    <xf numFmtId="0" fontId="22" fillId="7" borderId="4" applyNumberFormat="0" applyAlignment="0" applyProtection="0"/>
    <xf numFmtId="0" fontId="16" fillId="0" borderId="0" applyNumberFormat="0" applyFill="0" applyBorder="0" applyAlignment="0" applyProtection="0"/>
    <xf numFmtId="0" fontId="23" fillId="0" borderId="6" applyNumberFormat="0" applyFill="0" applyAlignment="0" applyProtection="0"/>
    <xf numFmtId="0" fontId="17" fillId="3" borderId="0" applyNumberFormat="0" applyBorder="0" applyAlignment="0" applyProtection="0"/>
    <xf numFmtId="43" fontId="33" fillId="0" borderId="0" applyFont="0" applyFill="0" applyBorder="0" applyAlignment="0" applyProtection="0"/>
    <xf numFmtId="0" fontId="18" fillId="4" borderId="0" applyNumberFormat="0" applyBorder="0" applyAlignment="0" applyProtection="0"/>
    <xf numFmtId="0" fontId="5" fillId="9" borderId="8" applyNumberFormat="0" applyFont="0" applyAlignment="0" applyProtection="0"/>
    <xf numFmtId="0" fontId="17" fillId="3" borderId="0" applyNumberFormat="0" applyBorder="0" applyAlignment="0" applyProtection="0"/>
    <xf numFmtId="0" fontId="24" fillId="8" borderId="7" applyNumberFormat="0" applyAlignment="0" applyProtection="0"/>
    <xf numFmtId="0" fontId="19" fillId="5" borderId="0" applyNumberFormat="0" applyBorder="0" applyAlignment="0" applyProtection="0"/>
    <xf numFmtId="0" fontId="5"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43" fontId="5" fillId="0" borderId="0" applyFont="0" applyFill="0" applyBorder="0" applyAlignment="0" applyProtection="0"/>
    <xf numFmtId="0" fontId="24" fillId="8" borderId="7" applyNumberFormat="0" applyAlignment="0" applyProtection="0"/>
    <xf numFmtId="41" fontId="5" fillId="0" borderId="0" applyFont="0" applyFill="0" applyBorder="0" applyAlignment="0" applyProtection="0"/>
    <xf numFmtId="0" fontId="21" fillId="7" borderId="5" applyNumberFormat="0" applyAlignment="0" applyProtection="0"/>
    <xf numFmtId="42"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5" fillId="9" borderId="8"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3" fillId="0" borderId="6" applyNumberFormat="0" applyFill="0" applyAlignment="0" applyProtection="0"/>
    <xf numFmtId="0" fontId="19" fillId="5" borderId="0" applyNumberFormat="0" applyBorder="0" applyAlignment="0" applyProtection="0"/>
    <xf numFmtId="0" fontId="25" fillId="0" borderId="0" applyNumberFormat="0" applyFill="0" applyBorder="0" applyAlignment="0" applyProtection="0"/>
    <xf numFmtId="9" fontId="5" fillId="0" borderId="0" applyFont="0" applyFill="0" applyBorder="0" applyAlignment="0" applyProtection="0"/>
    <xf numFmtId="0" fontId="22" fillId="7" borderId="4" applyNumberFormat="0" applyAlignment="0" applyProtection="0"/>
    <xf numFmtId="0" fontId="20" fillId="6" borderId="4" applyNumberFormat="0" applyAlignment="0" applyProtection="0"/>
    <xf numFmtId="41"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21" fillId="7" borderId="5" applyNumberFormat="0" applyAlignment="0" applyProtection="0"/>
    <xf numFmtId="0" fontId="23" fillId="0" borderId="6" applyNumberFormat="0" applyFill="0" applyAlignment="0" applyProtection="0"/>
    <xf numFmtId="0" fontId="24" fillId="8" borderId="7" applyNumberFormat="0" applyAlignment="0" applyProtection="0"/>
    <xf numFmtId="43" fontId="33" fillId="0" borderId="0" applyFont="0" applyFill="0" applyBorder="0" applyAlignment="0" applyProtection="0"/>
    <xf numFmtId="0" fontId="18" fillId="4" borderId="0" applyNumberFormat="0" applyBorder="0" applyAlignment="0" applyProtection="0"/>
    <xf numFmtId="0" fontId="5" fillId="9" borderId="8" applyNumberFormat="0" applyFont="0" applyAlignment="0" applyProtection="0"/>
    <xf numFmtId="0" fontId="20" fillId="6" borderId="4" applyNumberFormat="0" applyAlignment="0" applyProtection="0"/>
    <xf numFmtId="0" fontId="19" fillId="5" borderId="0" applyNumberFormat="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6" fillId="0" borderId="0" applyNumberFormat="0" applyFill="0" applyBorder="0" applyAlignment="0" applyProtection="0"/>
    <xf numFmtId="0" fontId="21" fillId="7" borderId="5" applyNumberFormat="0" applyAlignment="0" applyProtection="0"/>
    <xf numFmtId="41" fontId="5" fillId="0" borderId="0" applyFont="0" applyFill="0" applyBorder="0" applyAlignment="0" applyProtection="0"/>
    <xf numFmtId="0" fontId="18" fillId="4" borderId="0" applyNumberFormat="0" applyBorder="0" applyAlignment="0" applyProtection="0"/>
    <xf numFmtId="42"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23" fillId="0" borderId="6" applyNumberFormat="0" applyFill="0" applyAlignment="0" applyProtection="0"/>
    <xf numFmtId="0" fontId="22" fillId="7" borderId="4" applyNumberFormat="0" applyAlignment="0" applyProtection="0"/>
    <xf numFmtId="0" fontId="24" fillId="8" borderId="7" applyNumberFormat="0" applyAlignment="0" applyProtection="0"/>
    <xf numFmtId="0" fontId="25" fillId="0" borderId="0" applyNumberFormat="0" applyFill="0" applyBorder="0" applyAlignment="0" applyProtection="0"/>
    <xf numFmtId="9" fontId="5" fillId="0" borderId="0" applyFont="0" applyFill="0" applyBorder="0" applyAlignment="0" applyProtection="0"/>
    <xf numFmtId="0" fontId="20" fillId="6" borderId="4" applyNumberFormat="0" applyAlignment="0" applyProtection="0"/>
    <xf numFmtId="0" fontId="16" fillId="0" borderId="0" applyNumberFormat="0" applyFill="0" applyBorder="0" applyAlignment="0" applyProtection="0"/>
    <xf numFmtId="0" fontId="19" fillId="5" borderId="0" applyNumberFormat="0" applyBorder="0" applyAlignment="0" applyProtection="0"/>
    <xf numFmtId="0" fontId="17" fillId="3" borderId="0" applyNumberFormat="0" applyBorder="0" applyAlignment="0" applyProtection="0"/>
    <xf numFmtId="0" fontId="8" fillId="0" borderId="9" applyNumberFormat="0" applyFill="0" applyAlignment="0" applyProtection="0"/>
    <xf numFmtId="43" fontId="5" fillId="0" borderId="0" applyFont="0" applyFill="0" applyBorder="0" applyAlignment="0" applyProtection="0"/>
    <xf numFmtId="41"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43" fontId="33" fillId="0" borderId="0" applyFont="0" applyFill="0" applyBorder="0" applyAlignment="0" applyProtection="0"/>
    <xf numFmtId="3" fontId="42" fillId="0" borderId="0" applyNumberFormat="0" applyFill="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17" fillId="3" borderId="0" applyNumberFormat="0" applyBorder="0" applyAlignment="0" applyProtection="0"/>
    <xf numFmtId="42" fontId="5" fillId="0" borderId="0" applyFont="0" applyFill="0" applyBorder="0" applyAlignment="0" applyProtection="0"/>
    <xf numFmtId="0" fontId="23" fillId="0" borderId="6" applyNumberFormat="0" applyFill="0" applyAlignment="0" applyProtection="0"/>
    <xf numFmtId="37" fontId="31" fillId="0" borderId="0" applyFont="0" applyFill="0" applyBorder="0" applyAlignment="0" applyProtection="0"/>
    <xf numFmtId="6" fontId="31" fillId="0" borderId="0" applyFont="0" applyFill="0" applyBorder="0" applyAlignment="0" applyProtection="0"/>
    <xf numFmtId="0" fontId="26" fillId="0" borderId="0" applyNumberFormat="0" applyFill="0" applyBorder="0" applyAlignment="0" applyProtection="0"/>
    <xf numFmtId="3" fontId="41" fillId="0" borderId="0" applyNumberFormat="0" applyFill="0" applyBorder="0" applyAlignment="0" applyProtection="0"/>
    <xf numFmtId="0" fontId="18" fillId="4"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5"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41" fontId="5" fillId="0" borderId="0" applyFont="0" applyFill="0" applyBorder="0" applyAlignment="0" applyProtection="0"/>
    <xf numFmtId="42"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5" fillId="11" borderId="0" applyNumberFormat="0" applyBorder="0" applyAlignment="0" applyProtection="0"/>
    <xf numFmtId="0" fontId="5" fillId="9" borderId="8" applyNumberFormat="0" applyFont="0" applyAlignment="0" applyProtection="0"/>
    <xf numFmtId="0" fontId="18" fillId="4" borderId="0" applyNumberFormat="0" applyBorder="0" applyAlignment="0" applyProtection="0"/>
    <xf numFmtId="0" fontId="24" fillId="8" borderId="7" applyNumberFormat="0" applyAlignment="0" applyProtection="0"/>
    <xf numFmtId="0" fontId="17" fillId="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5"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0" fontId="25" fillId="0" borderId="0" applyNumberForma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25" fillId="0" borderId="0" applyNumberFormat="0" applyFill="0" applyBorder="0" applyAlignment="0" applyProtection="0"/>
    <xf numFmtId="42"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21" fillId="7" borderId="5" applyNumberFormat="0" applyAlignment="0" applyProtection="0"/>
    <xf numFmtId="0" fontId="20" fillId="6" borderId="4" applyNumberFormat="0" applyAlignment="0" applyProtection="0"/>
    <xf numFmtId="0" fontId="22" fillId="7" borderId="4" applyNumberFormat="0" applyAlignment="0" applyProtection="0"/>
    <xf numFmtId="0" fontId="16" fillId="0" borderId="0" applyNumberFormat="0" applyFill="0" applyBorder="0" applyAlignment="0" applyProtection="0"/>
    <xf numFmtId="0" fontId="23" fillId="0" borderId="6" applyNumberFormat="0" applyFill="0" applyAlignment="0" applyProtection="0"/>
    <xf numFmtId="0" fontId="17" fillId="3" borderId="0" applyNumberFormat="0" applyBorder="0" applyAlignment="0" applyProtection="0"/>
    <xf numFmtId="43" fontId="33" fillId="0" borderId="0" applyFont="0" applyFill="0" applyBorder="0" applyAlignment="0" applyProtection="0"/>
    <xf numFmtId="0" fontId="18" fillId="4" borderId="0" applyNumberFormat="0" applyBorder="0" applyAlignment="0" applyProtection="0"/>
    <xf numFmtId="0" fontId="5" fillId="9" borderId="8" applyNumberFormat="0" applyFont="0" applyAlignment="0" applyProtection="0"/>
    <xf numFmtId="0" fontId="17" fillId="3" borderId="0" applyNumberFormat="0" applyBorder="0" applyAlignment="0" applyProtection="0"/>
    <xf numFmtId="0" fontId="19" fillId="5" borderId="0" applyNumberFormat="0" applyBorder="0" applyAlignment="0" applyProtection="0"/>
    <xf numFmtId="0" fontId="5"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0" fontId="24" fillId="8" borderId="7" applyNumberFormat="0" applyAlignment="0" applyProtection="0"/>
    <xf numFmtId="41" fontId="5" fillId="0" borderId="0" applyFont="0" applyFill="0" applyBorder="0" applyAlignment="0" applyProtection="0"/>
    <xf numFmtId="0" fontId="21" fillId="7" borderId="5" applyNumberFormat="0" applyAlignment="0" applyProtection="0"/>
    <xf numFmtId="42"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5" fillId="9" borderId="8"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3" fillId="0" borderId="6" applyNumberFormat="0" applyFill="0" applyAlignment="0" applyProtection="0"/>
    <xf numFmtId="0" fontId="19" fillId="5" borderId="0" applyNumberFormat="0" applyBorder="0" applyAlignment="0" applyProtection="0"/>
    <xf numFmtId="0" fontId="25" fillId="0" borderId="0" applyNumberFormat="0" applyFill="0" applyBorder="0" applyAlignment="0" applyProtection="0"/>
    <xf numFmtId="0" fontId="22" fillId="7" borderId="4" applyNumberFormat="0" applyAlignment="0" applyProtection="0"/>
    <xf numFmtId="0" fontId="20" fillId="6" borderId="4" applyNumberFormat="0" applyAlignment="0" applyProtection="0"/>
    <xf numFmtId="41" fontId="5" fillId="0" borderId="0" applyFont="0" applyFill="0" applyBorder="0" applyAlignment="0" applyProtection="0"/>
    <xf numFmtId="0" fontId="24" fillId="8" borderId="7" applyNumberFormat="0" applyAlignment="0" applyProtection="0"/>
    <xf numFmtId="42"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21" fillId="7" borderId="5" applyNumberFormat="0" applyAlignment="0" applyProtection="0"/>
    <xf numFmtId="0" fontId="23" fillId="0" borderId="6" applyNumberFormat="0" applyFill="0" applyAlignment="0" applyProtection="0"/>
    <xf numFmtId="0" fontId="24" fillId="8" borderId="7" applyNumberFormat="0" applyAlignment="0" applyProtection="0"/>
    <xf numFmtId="43" fontId="33" fillId="0" borderId="0" applyFont="0" applyFill="0" applyBorder="0" applyAlignment="0" applyProtection="0"/>
    <xf numFmtId="0" fontId="18" fillId="4" borderId="0" applyNumberFormat="0" applyBorder="0" applyAlignment="0" applyProtection="0"/>
    <xf numFmtId="0" fontId="5" fillId="9" borderId="8" applyNumberFormat="0" applyFont="0" applyAlignment="0" applyProtection="0"/>
    <xf numFmtId="0" fontId="20" fillId="6" borderId="4" applyNumberFormat="0" applyAlignment="0" applyProtection="0"/>
    <xf numFmtId="0" fontId="19" fillId="5" borderId="0" applyNumberFormat="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6" fillId="0" borderId="0" applyNumberFormat="0" applyFill="0" applyBorder="0" applyAlignment="0" applyProtection="0"/>
    <xf numFmtId="0" fontId="21" fillId="7" borderId="5" applyNumberFormat="0" applyAlignment="0" applyProtection="0"/>
    <xf numFmtId="41" fontId="5" fillId="0" borderId="0" applyFont="0" applyFill="0" applyBorder="0" applyAlignment="0" applyProtection="0"/>
    <xf numFmtId="0" fontId="18" fillId="4" borderId="0" applyNumberFormat="0" applyBorder="0" applyAlignment="0" applyProtection="0"/>
    <xf numFmtId="42"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23" fillId="0" borderId="6" applyNumberFormat="0" applyFill="0" applyAlignment="0" applyProtection="0"/>
    <xf numFmtId="0" fontId="22" fillId="7" borderId="4" applyNumberFormat="0" applyAlignment="0" applyProtection="0"/>
    <xf numFmtId="0" fontId="24" fillId="8" borderId="7" applyNumberFormat="0" applyAlignment="0" applyProtection="0"/>
    <xf numFmtId="0" fontId="25" fillId="0" borderId="0" applyNumberFormat="0" applyFill="0" applyBorder="0" applyAlignment="0" applyProtection="0"/>
    <xf numFmtId="9" fontId="5" fillId="0" borderId="0" applyFont="0" applyFill="0" applyBorder="0" applyAlignment="0" applyProtection="0"/>
    <xf numFmtId="0" fontId="20" fillId="6" borderId="4" applyNumberFormat="0" applyAlignment="0" applyProtection="0"/>
    <xf numFmtId="0" fontId="16" fillId="0" borderId="0" applyNumberFormat="0" applyFill="0" applyBorder="0" applyAlignment="0" applyProtection="0"/>
    <xf numFmtId="0" fontId="19" fillId="5" borderId="0" applyNumberFormat="0" applyBorder="0" applyAlignment="0" applyProtection="0"/>
    <xf numFmtId="0" fontId="17" fillId="3" borderId="0" applyNumberFormat="0" applyBorder="0" applyAlignment="0" applyProtection="0"/>
    <xf numFmtId="0" fontId="8" fillId="0" borderId="9" applyNumberFormat="0" applyFill="0" applyAlignment="0" applyProtection="0"/>
    <xf numFmtId="43" fontId="5" fillId="0" borderId="0" applyFont="0" applyFill="0" applyBorder="0" applyAlignment="0" applyProtection="0"/>
    <xf numFmtId="41"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43" fontId="33" fillId="0" borderId="0" applyFont="0" applyFill="0" applyBorder="0" applyAlignment="0" applyProtection="0"/>
    <xf numFmtId="3" fontId="42" fillId="0" borderId="0" applyNumberFormat="0" applyFill="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3" fontId="41"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5"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41" fontId="5" fillId="0" borderId="0" applyFont="0" applyFill="0" applyBorder="0" applyAlignment="0" applyProtection="0"/>
    <xf numFmtId="42"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18" fillId="4" borderId="0" applyNumberFormat="0" applyBorder="0" applyAlignment="0" applyProtection="0"/>
    <xf numFmtId="0" fontId="24" fillId="8" borderId="7" applyNumberFormat="0" applyAlignment="0" applyProtection="0"/>
    <xf numFmtId="9" fontId="5" fillId="0" borderId="0" applyFont="0" applyFill="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5"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0" fontId="25" fillId="0" borderId="0" applyNumberForma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21" fillId="7" borderId="5" applyNumberFormat="0" applyAlignment="0" applyProtection="0"/>
    <xf numFmtId="0" fontId="20" fillId="6" borderId="4" applyNumberFormat="0" applyAlignment="0" applyProtection="0"/>
    <xf numFmtId="0" fontId="22" fillId="7" borderId="4" applyNumberFormat="0" applyAlignment="0" applyProtection="0"/>
    <xf numFmtId="0" fontId="16" fillId="0" borderId="0" applyNumberFormat="0" applyFill="0" applyBorder="0" applyAlignment="0" applyProtection="0"/>
    <xf numFmtId="0" fontId="23" fillId="0" borderId="6" applyNumberFormat="0" applyFill="0" applyAlignment="0" applyProtection="0"/>
    <xf numFmtId="0" fontId="17" fillId="3" borderId="0" applyNumberFormat="0" applyBorder="0" applyAlignment="0" applyProtection="0"/>
    <xf numFmtId="43" fontId="33" fillId="0" borderId="0" applyFont="0" applyFill="0" applyBorder="0" applyAlignment="0" applyProtection="0"/>
    <xf numFmtId="0" fontId="18" fillId="4" borderId="0" applyNumberFormat="0" applyBorder="0" applyAlignment="0" applyProtection="0"/>
    <xf numFmtId="0" fontId="5" fillId="9" borderId="8" applyNumberFormat="0" applyFont="0" applyAlignment="0" applyProtection="0"/>
    <xf numFmtId="0" fontId="17" fillId="3" borderId="0" applyNumberFormat="0" applyBorder="0" applyAlignment="0" applyProtection="0"/>
    <xf numFmtId="0" fontId="19" fillId="5" borderId="0" applyNumberFormat="0" applyBorder="0" applyAlignment="0" applyProtection="0"/>
    <xf numFmtId="0" fontId="5"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43" fontId="5" fillId="0" borderId="0" applyFont="0" applyFill="0" applyBorder="0" applyAlignment="0" applyProtection="0"/>
    <xf numFmtId="0" fontId="24" fillId="8" borderId="7" applyNumberFormat="0" applyAlignment="0" applyProtection="0"/>
    <xf numFmtId="41" fontId="5" fillId="0" borderId="0" applyFont="0" applyFill="0" applyBorder="0" applyAlignment="0" applyProtection="0"/>
    <xf numFmtId="0" fontId="21" fillId="7" borderId="5" applyNumberFormat="0" applyAlignment="0" applyProtection="0"/>
    <xf numFmtId="42"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5" fillId="9" borderId="8"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3" fillId="0" borderId="6" applyNumberFormat="0" applyFill="0" applyAlignment="0" applyProtection="0"/>
    <xf numFmtId="0" fontId="19" fillId="5" borderId="0" applyNumberFormat="0" applyBorder="0" applyAlignment="0" applyProtection="0"/>
    <xf numFmtId="0" fontId="25" fillId="0" borderId="0" applyNumberFormat="0" applyFill="0" applyBorder="0" applyAlignment="0" applyProtection="0"/>
    <xf numFmtId="9" fontId="5" fillId="0" borderId="0" applyFont="0" applyFill="0" applyBorder="0" applyAlignment="0" applyProtection="0"/>
    <xf numFmtId="0" fontId="22" fillId="7" borderId="4" applyNumberFormat="0" applyAlignment="0" applyProtection="0"/>
    <xf numFmtId="0" fontId="20" fillId="6" borderId="4" applyNumberFormat="0" applyAlignment="0" applyProtection="0"/>
    <xf numFmtId="41"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21" fillId="7" borderId="5" applyNumberFormat="0" applyAlignment="0" applyProtection="0"/>
    <xf numFmtId="0" fontId="23" fillId="0" borderId="6" applyNumberFormat="0" applyFill="0" applyAlignment="0" applyProtection="0"/>
    <xf numFmtId="0" fontId="24" fillId="8" borderId="7" applyNumberFormat="0" applyAlignment="0" applyProtection="0"/>
    <xf numFmtId="43" fontId="33" fillId="0" borderId="0" applyFont="0" applyFill="0" applyBorder="0" applyAlignment="0" applyProtection="0"/>
    <xf numFmtId="0" fontId="18" fillId="4" borderId="0" applyNumberFormat="0" applyBorder="0" applyAlignment="0" applyProtection="0"/>
    <xf numFmtId="0" fontId="5" fillId="9" borderId="8" applyNumberFormat="0" applyFont="0" applyAlignment="0" applyProtection="0"/>
    <xf numFmtId="0" fontId="20" fillId="6" borderId="4" applyNumberFormat="0" applyAlignment="0" applyProtection="0"/>
    <xf numFmtId="0" fontId="19" fillId="5" borderId="0" applyNumberFormat="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6" fillId="0" borderId="0" applyNumberFormat="0" applyFill="0" applyBorder="0" applyAlignment="0" applyProtection="0"/>
    <xf numFmtId="0" fontId="21" fillId="7" borderId="5" applyNumberFormat="0" applyAlignment="0" applyProtection="0"/>
    <xf numFmtId="41" fontId="5" fillId="0" borderId="0" applyFont="0" applyFill="0" applyBorder="0" applyAlignment="0" applyProtection="0"/>
    <xf numFmtId="0" fontId="18" fillId="4" borderId="0" applyNumberFormat="0" applyBorder="0" applyAlignment="0" applyProtection="0"/>
    <xf numFmtId="42"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23" fillId="0" borderId="6" applyNumberFormat="0" applyFill="0" applyAlignment="0" applyProtection="0"/>
    <xf numFmtId="0" fontId="22" fillId="7" borderId="4" applyNumberFormat="0" applyAlignment="0" applyProtection="0"/>
    <xf numFmtId="0" fontId="24" fillId="8" borderId="7" applyNumberFormat="0" applyAlignment="0" applyProtection="0"/>
    <xf numFmtId="0" fontId="25" fillId="0" borderId="0" applyNumberFormat="0" applyFill="0" applyBorder="0" applyAlignment="0" applyProtection="0"/>
    <xf numFmtId="9" fontId="5" fillId="0" borderId="0" applyFont="0" applyFill="0" applyBorder="0" applyAlignment="0" applyProtection="0"/>
    <xf numFmtId="0" fontId="20" fillId="6" borderId="4" applyNumberFormat="0" applyAlignment="0" applyProtection="0"/>
    <xf numFmtId="0" fontId="16" fillId="0" borderId="0" applyNumberFormat="0" applyFill="0" applyBorder="0" applyAlignment="0" applyProtection="0"/>
    <xf numFmtId="0" fontId="19" fillId="5" borderId="0" applyNumberFormat="0" applyBorder="0" applyAlignment="0" applyProtection="0"/>
    <xf numFmtId="0" fontId="17" fillId="3" borderId="0" applyNumberFormat="0" applyBorder="0" applyAlignment="0" applyProtection="0"/>
    <xf numFmtId="0" fontId="8" fillId="0" borderId="9" applyNumberFormat="0" applyFill="0" applyAlignment="0" applyProtection="0"/>
    <xf numFmtId="43" fontId="5" fillId="0" borderId="0" applyFont="0" applyFill="0" applyBorder="0" applyAlignment="0" applyProtection="0"/>
    <xf numFmtId="41"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43" fontId="33" fillId="0" borderId="0" applyFont="0" applyFill="0" applyBorder="0" applyAlignment="0" applyProtection="0"/>
    <xf numFmtId="9" fontId="5" fillId="0" borderId="0" applyFon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5"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43" fontId="5" fillId="0" borderId="0" applyFont="0" applyFill="0" applyBorder="0" applyAlignment="0" applyProtection="0"/>
    <xf numFmtId="41"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37" fontId="31" fillId="0" borderId="0" applyFont="0" applyFill="0" applyBorder="0" applyAlignment="0" applyProtection="0"/>
    <xf numFmtId="6" fontId="31" fillId="0" borderId="0" applyFont="0" applyFill="0" applyBorder="0" applyAlignment="0" applyProtection="0"/>
    <xf numFmtId="166" fontId="5" fillId="0" borderId="0" applyFont="0" applyFill="0" applyBorder="0" applyAlignment="0" applyProtection="0"/>
    <xf numFmtId="168" fontId="5" fillId="0" borderId="0" applyFont="0" applyFill="0" applyBorder="0" applyAlignment="0" applyProtection="0"/>
    <xf numFmtId="167" fontId="5" fillId="0" borderId="0" applyFont="0" applyFill="0" applyBorder="0" applyAlignment="0" applyProtection="0"/>
    <xf numFmtId="3" fontId="41" fillId="0" borderId="0" applyNumberFormat="0" applyFill="0" applyBorder="0" applyAlignment="0" applyProtection="0"/>
    <xf numFmtId="3" fontId="42"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5"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41" fontId="5" fillId="0" borderId="0" applyFont="0" applyFill="0" applyBorder="0" applyAlignment="0" applyProtection="0"/>
    <xf numFmtId="42" fontId="5" fillId="0" borderId="0" applyFont="0" applyFill="0" applyBorder="0" applyAlignment="0" applyProtection="0"/>
    <xf numFmtId="0" fontId="27"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7" fillId="33" borderId="0" applyNumberFormat="0" applyBorder="0" applyAlignment="0" applyProtection="0"/>
    <xf numFmtId="0" fontId="33" fillId="0" borderId="0"/>
    <xf numFmtId="43" fontId="49" fillId="0" borderId="0" applyFill="0" applyBorder="0" applyAlignment="0" applyProtection="0"/>
    <xf numFmtId="43" fontId="49" fillId="0" borderId="0" applyFont="0" applyFill="0" applyBorder="0" applyAlignment="0" applyProtection="0"/>
    <xf numFmtId="0" fontId="4" fillId="0" borderId="0"/>
    <xf numFmtId="0" fontId="49" fillId="0" borderId="0"/>
    <xf numFmtId="9" fontId="49" fillId="0" borderId="0" applyFill="0" applyBorder="0" applyAlignment="0" applyProtection="0"/>
    <xf numFmtId="9" fontId="49" fillId="0" borderId="0" applyFont="0" applyFill="0" applyBorder="0" applyAlignment="0" applyProtection="0"/>
    <xf numFmtId="43" fontId="50" fillId="0" borderId="0" applyFill="0" applyBorder="0" applyAlignment="0" applyProtection="0"/>
    <xf numFmtId="0" fontId="3" fillId="0" borderId="0"/>
    <xf numFmtId="9" fontId="50" fillId="0" borderId="0" applyFill="0" applyBorder="0" applyAlignment="0" applyProtection="0"/>
    <xf numFmtId="0" fontId="24" fillId="8" borderId="7" applyNumberFormat="0" applyAlignment="0" applyProtection="0"/>
    <xf numFmtId="0" fontId="25" fillId="0" borderId="0" applyNumberFormat="0" applyFill="0" applyBorder="0" applyAlignment="0" applyProtection="0"/>
    <xf numFmtId="0" fontId="22" fillId="7" borderId="4" applyNumberFormat="0" applyAlignment="0" applyProtection="0"/>
    <xf numFmtId="0" fontId="2" fillId="0" borderId="0"/>
    <xf numFmtId="0" fontId="26" fillId="0" borderId="0" applyNumberFormat="0" applyFill="0" applyBorder="0" applyAlignment="0" applyProtection="0"/>
    <xf numFmtId="43" fontId="49" fillId="0" borderId="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3" fontId="31" fillId="0" borderId="0"/>
    <xf numFmtId="0" fontId="2" fillId="12" borderId="0" applyNumberFormat="0" applyBorder="0" applyAlignment="0" applyProtection="0"/>
    <xf numFmtId="9" fontId="2" fillId="0" borderId="0" applyFont="0" applyFill="0" applyBorder="0" applyAlignment="0" applyProtection="0"/>
    <xf numFmtId="0" fontId="10" fillId="2" borderId="1">
      <alignment horizontal="left" vertical="center" indent="1"/>
    </xf>
    <xf numFmtId="0" fontId="13" fillId="0" borderId="2">
      <alignment vertical="center"/>
    </xf>
    <xf numFmtId="0" fontId="14" fillId="0" borderId="3">
      <alignment vertical="center"/>
    </xf>
    <xf numFmtId="0" fontId="15" fillId="0" borderId="0">
      <alignment horizontal="left" vertical="center" indent="1"/>
    </xf>
    <xf numFmtId="0" fontId="2" fillId="9" borderId="8" applyNumberFormat="0" applyFont="0" applyAlignment="0" applyProtection="0"/>
    <xf numFmtId="0" fontId="27" fillId="13" borderId="0" applyNumberFormat="0" applyBorder="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8" fillId="0" borderId="9" applyNumberFormat="0" applyFill="0" applyAlignment="0" applyProtection="0"/>
    <xf numFmtId="0" fontId="27" fillId="10" borderId="0" applyNumberFormat="0" applyBorder="0" applyAlignment="0" applyProtection="0"/>
    <xf numFmtId="0" fontId="2" fillId="11" borderId="0" applyNumberFormat="0" applyBorder="0" applyAlignment="0" applyProtection="0"/>
    <xf numFmtId="0" fontId="21" fillId="7" borderId="5" applyNumberFormat="0" applyAlignment="0" applyProtection="0"/>
    <xf numFmtId="43" fontId="33" fillId="0" borderId="0" applyFont="0" applyFill="0" applyBorder="0" applyAlignment="0" applyProtection="0"/>
    <xf numFmtId="0" fontId="2" fillId="23" borderId="0" applyNumberFormat="0" applyBorder="0" applyAlignment="0" applyProtection="0"/>
    <xf numFmtId="37" fontId="31" fillId="0" borderId="0" applyFont="0" applyFill="0" applyBorder="0" applyAlignment="0" applyProtection="0"/>
    <xf numFmtId="6" fontId="31"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3" fontId="41" fillId="0" borderId="0" applyNumberFormat="0" applyFill="0" applyBorder="0" applyAlignment="0" applyProtection="0"/>
    <xf numFmtId="3" fontId="42"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6" fillId="0" borderId="0" applyNumberFormat="0" applyFill="0" applyBorder="0" applyAlignment="0" applyProtection="0"/>
    <xf numFmtId="9" fontId="2" fillId="0" borderId="0" applyFon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43" fontId="33" fillId="0" borderId="0" applyFont="0" applyFill="0" applyBorder="0" applyAlignment="0" applyProtection="0"/>
    <xf numFmtId="0" fontId="18" fillId="4" borderId="0" applyNumberFormat="0" applyBorder="0" applyAlignment="0" applyProtection="0"/>
    <xf numFmtId="0" fontId="24" fillId="8" borderId="7" applyNumberFormat="0" applyAlignment="0" applyProtection="0"/>
    <xf numFmtId="0" fontId="17" fillId="3" borderId="0" applyNumberFormat="0" applyBorder="0" applyAlignment="0" applyProtection="0"/>
    <xf numFmtId="0" fontId="16" fillId="0" borderId="0" applyNumberFormat="0" applyFill="0" applyBorder="0" applyAlignment="0" applyProtection="0"/>
    <xf numFmtId="0" fontId="20" fillId="6" borderId="4" applyNumberFormat="0" applyAlignment="0" applyProtection="0"/>
    <xf numFmtId="0" fontId="19" fillId="5" borderId="0" applyNumberFormat="0" applyBorder="0" applyAlignment="0" applyProtection="0"/>
    <xf numFmtId="0" fontId="18" fillId="4" borderId="0" applyNumberFormat="0" applyBorder="0" applyAlignment="0" applyProtection="0"/>
    <xf numFmtId="9" fontId="2" fillId="0" borderId="0" applyFont="0" applyFill="0" applyBorder="0" applyAlignment="0" applyProtection="0"/>
    <xf numFmtId="0" fontId="2" fillId="27"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41" fontId="2" fillId="0" borderId="0" applyFont="0" applyFill="0" applyBorder="0" applyAlignment="0" applyProtection="0"/>
    <xf numFmtId="0" fontId="2" fillId="32" borderId="0" applyNumberFormat="0" applyBorder="0" applyAlignment="0" applyProtection="0"/>
    <xf numFmtId="0" fontId="2" fillId="15" borderId="0" applyNumberFormat="0" applyBorder="0" applyAlignment="0" applyProtection="0"/>
    <xf numFmtId="0" fontId="16" fillId="0" borderId="0" applyNumberFormat="0" applyFill="0" applyBorder="0" applyAlignment="0" applyProtection="0"/>
    <xf numFmtId="0" fontId="22" fillId="7" borderId="4" applyNumberFormat="0" applyAlignment="0" applyProtection="0"/>
    <xf numFmtId="0" fontId="27" fillId="14" borderId="0" applyNumberFormat="0" applyBorder="0" applyAlignment="0" applyProtection="0"/>
    <xf numFmtId="0" fontId="27" fillId="25" borderId="0" applyNumberFormat="0" applyBorder="0" applyAlignment="0" applyProtection="0"/>
    <xf numFmtId="0" fontId="2" fillId="31" borderId="0" applyNumberFormat="0" applyBorder="0" applyAlignment="0" applyProtection="0"/>
    <xf numFmtId="9" fontId="2" fillId="0" borderId="0" applyFon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0" fontId="21" fillId="7" borderId="5" applyNumberFormat="0" applyAlignment="0" applyProtection="0"/>
    <xf numFmtId="41" fontId="2" fillId="0" borderId="0" applyFont="0" applyFill="0" applyBorder="0" applyAlignment="0" applyProtection="0"/>
    <xf numFmtId="0" fontId="27" fillId="33" borderId="0" applyNumberFormat="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3" fillId="0" borderId="6" applyNumberFormat="0" applyFill="0" applyAlignment="0" applyProtection="0"/>
    <xf numFmtId="0" fontId="17" fillId="3"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44"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42" fontId="2" fillId="0" borderId="0" applyFont="0" applyFill="0" applyBorder="0" applyAlignment="0" applyProtection="0"/>
    <xf numFmtId="0" fontId="18" fillId="4" borderId="0" applyNumberFormat="0" applyBorder="0" applyAlignment="0" applyProtection="0"/>
    <xf numFmtId="0" fontId="25" fillId="0" borderId="0" applyNumberFormat="0" applyFill="0" applyBorder="0" applyAlignment="0" applyProtection="0"/>
    <xf numFmtId="9" fontId="2" fillId="0" borderId="0" applyFont="0" applyFill="0" applyBorder="0" applyAlignment="0" applyProtection="0"/>
    <xf numFmtId="0" fontId="18" fillId="4" borderId="0" applyNumberFormat="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10" borderId="0" applyNumberFormat="0" applyBorder="0" applyAlignment="0" applyProtection="0"/>
    <xf numFmtId="41" fontId="2" fillId="0" borderId="0" applyFont="0" applyFill="0" applyBorder="0" applyAlignment="0" applyProtection="0"/>
    <xf numFmtId="0" fontId="2" fillId="16" borderId="0" applyNumberFormat="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21" fillId="7" borderId="5" applyNumberFormat="0" applyAlignment="0" applyProtection="0"/>
    <xf numFmtId="0" fontId="23" fillId="0" borderId="6" applyNumberFormat="0" applyFill="0" applyAlignment="0" applyProtection="0"/>
    <xf numFmtId="0" fontId="24" fillId="8" borderId="7" applyNumberFormat="0" applyAlignment="0" applyProtection="0"/>
    <xf numFmtId="0" fontId="2" fillId="11"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6" fillId="0" borderId="0" applyNumberFormat="0" applyFill="0" applyBorder="0" applyAlignment="0" applyProtection="0"/>
    <xf numFmtId="0" fontId="8" fillId="0" borderId="9" applyNumberFormat="0" applyFill="0" applyAlignment="0" applyProtection="0"/>
    <xf numFmtId="0" fontId="2" fillId="12" borderId="0" applyNumberFormat="0" applyBorder="0" applyAlignment="0" applyProtection="0"/>
    <xf numFmtId="0" fontId="27" fillId="17" borderId="0" applyNumberFormat="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7" fillId="13" borderId="0" applyNumberFormat="0" applyBorder="0" applyAlignment="0" applyProtection="0"/>
    <xf numFmtId="0" fontId="27" fillId="18" borderId="0" applyNumberFormat="0" applyBorder="0" applyAlignment="0" applyProtection="0"/>
    <xf numFmtId="0" fontId="19" fillId="5" borderId="0" applyNumberFormat="0" applyBorder="0" applyAlignment="0" applyProtection="0"/>
    <xf numFmtId="0" fontId="25" fillId="0" borderId="0" applyNumberFormat="0" applyFill="0" applyBorder="0" applyAlignment="0" applyProtection="0"/>
    <xf numFmtId="9" fontId="2" fillId="0" borderId="0" applyFont="0" applyFill="0" applyBorder="0" applyAlignment="0" applyProtection="0"/>
    <xf numFmtId="0" fontId="18" fillId="4" borderId="0" applyNumberFormat="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41" fontId="2" fillId="0" borderId="0" applyFont="0" applyFill="0" applyBorder="0" applyAlignment="0" applyProtection="0"/>
    <xf numFmtId="0" fontId="2" fillId="19" borderId="0" applyNumberFormat="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21" fillId="7" borderId="5" applyNumberFormat="0" applyAlignment="0" applyProtection="0"/>
    <xf numFmtId="0" fontId="23" fillId="0" borderId="6" applyNumberFormat="0" applyFill="0" applyAlignment="0" applyProtection="0"/>
    <xf numFmtId="0" fontId="24" fillId="8" borderId="7" applyNumberFormat="0" applyAlignment="0" applyProtection="0"/>
    <xf numFmtId="0" fontId="18"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0" fillId="6" borderId="4" applyNumberFormat="0" applyAlignment="0" applyProtection="0"/>
    <xf numFmtId="0" fontId="2" fillId="20" borderId="0" applyNumberFormat="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16" fillId="0" borderId="0" applyNumberFormat="0" applyFill="0" applyBorder="0" applyAlignment="0" applyProtection="0"/>
    <xf numFmtId="0" fontId="23" fillId="0" borderId="6" applyNumberFormat="0" applyFill="0" applyAlignment="0" applyProtection="0"/>
    <xf numFmtId="0" fontId="27" fillId="21" borderId="0" applyNumberFormat="0" applyBorder="0" applyAlignment="0" applyProtection="0"/>
    <xf numFmtId="0" fontId="22" fillId="7" borderId="4" applyNumberFormat="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 fillId="9" borderId="8"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16" fillId="0" borderId="0" applyNumberFormat="0" applyFill="0" applyBorder="0" applyAlignment="0" applyProtection="0"/>
    <xf numFmtId="43" fontId="2" fillId="0" borderId="0" applyFont="0" applyFill="0" applyBorder="0" applyAlignment="0" applyProtection="0"/>
    <xf numFmtId="0" fontId="21" fillId="7" borderId="5" applyNumberFormat="0" applyAlignment="0" applyProtection="0"/>
    <xf numFmtId="9" fontId="2" fillId="0" borderId="0" applyFont="0" applyFill="0" applyBorder="0" applyAlignment="0" applyProtection="0"/>
    <xf numFmtId="0" fontId="24" fillId="8" borderId="7" applyNumberFormat="0" applyAlignment="0" applyProtection="0"/>
    <xf numFmtId="0" fontId="27" fillId="22" borderId="0" applyNumberFormat="0" applyBorder="0" applyAlignment="0" applyProtection="0"/>
    <xf numFmtId="41" fontId="2" fillId="0" borderId="0" applyFont="0" applyFill="0" applyBorder="0" applyAlignment="0" applyProtection="0"/>
    <xf numFmtId="0" fontId="2" fillId="23" borderId="0" applyNumberFormat="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17" fillId="3" borderId="0" applyNumberFormat="0" applyBorder="0" applyAlignment="0" applyProtection="0"/>
    <xf numFmtId="0" fontId="2" fillId="24"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18" fillId="4" borderId="0" applyNumberFormat="0" applyBorder="0" applyAlignment="0" applyProtection="0"/>
    <xf numFmtId="0" fontId="27" fillId="26" borderId="0" applyNumberFormat="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19" fillId="5" borderId="0" applyNumberFormat="0" applyBorder="0" applyAlignment="0" applyProtection="0"/>
    <xf numFmtId="0" fontId="24" fillId="8" borderId="7" applyNumberFormat="0" applyAlignment="0" applyProtection="0"/>
    <xf numFmtId="0" fontId="2" fillId="9" borderId="8" applyNumberFormat="0" applyFont="0" applyAlignment="0" applyProtection="0"/>
    <xf numFmtId="0" fontId="2" fillId="27" borderId="0" applyNumberFormat="0" applyBorder="0" applyAlignment="0" applyProtection="0"/>
    <xf numFmtId="0" fontId="27" fillId="22" borderId="0" applyNumberFormat="0" applyBorder="0" applyAlignment="0" applyProtection="0"/>
    <xf numFmtId="0" fontId="27" fillId="29" borderId="0" applyNumberFormat="0" applyBorder="0" applyAlignment="0" applyProtection="0"/>
    <xf numFmtId="0" fontId="2" fillId="24"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2" fillId="23" borderId="0" applyNumberFormat="0" applyBorder="0" applyAlignment="0" applyProtection="0"/>
    <xf numFmtId="0" fontId="2" fillId="28"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8" fillId="0" borderId="9" applyNumberFormat="0" applyFill="0" applyAlignment="0" applyProtection="0"/>
    <xf numFmtId="0" fontId="2" fillId="19" borderId="0" applyNumberFormat="0" applyBorder="0" applyAlignment="0" applyProtection="0"/>
    <xf numFmtId="0" fontId="19" fillId="5" borderId="0" applyNumberFormat="0" applyBorder="0" applyAlignment="0" applyProtection="0"/>
    <xf numFmtId="0" fontId="2" fillId="20" borderId="0" applyNumberFormat="0" applyBorder="0" applyAlignment="0" applyProtection="0"/>
    <xf numFmtId="0" fontId="27" fillId="10" borderId="0" applyNumberFormat="0" applyBorder="0" applyAlignment="0" applyProtection="0"/>
    <xf numFmtId="0" fontId="20" fillId="6" borderId="4" applyNumberFormat="0" applyAlignment="0" applyProtection="0"/>
    <xf numFmtId="0" fontId="2" fillId="28" borderId="0" applyNumberFormat="0" applyBorder="0" applyAlignment="0" applyProtection="0"/>
    <xf numFmtId="9" fontId="2" fillId="0" borderId="0" applyFon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0" fontId="25" fillId="0" borderId="0" applyNumberFormat="0" applyFill="0" applyBorder="0" applyAlignment="0" applyProtection="0"/>
    <xf numFmtId="41" fontId="2" fillId="0" borderId="0" applyFont="0" applyFill="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7" fillId="25" borderId="0" applyNumberFormat="0" applyBorder="0" applyAlignment="0" applyProtection="0"/>
    <xf numFmtId="0" fontId="27" fillId="21"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9" fontId="2" fillId="0" borderId="0" applyFont="0" applyFill="0" applyBorder="0" applyAlignment="0" applyProtection="0"/>
    <xf numFmtId="0" fontId="18" fillId="4" borderId="0" applyNumberFormat="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0" fontId="24" fillId="8" borderId="7" applyNumberFormat="0" applyAlignment="0" applyProtection="0"/>
    <xf numFmtId="41" fontId="2" fillId="0" borderId="0" applyFont="0" applyFill="0" applyBorder="0" applyAlignment="0" applyProtection="0"/>
    <xf numFmtId="0" fontId="18" fillId="4" borderId="0" applyNumberFormat="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21" fillId="7" borderId="5" applyNumberFormat="0" applyAlignment="0" applyProtection="0"/>
    <xf numFmtId="0" fontId="23" fillId="0" borderId="6" applyNumberFormat="0" applyFill="0" applyAlignment="0" applyProtection="0"/>
    <xf numFmtId="0" fontId="24" fillId="8" borderId="7" applyNumberFormat="0" applyAlignment="0" applyProtection="0"/>
    <xf numFmtId="0" fontId="23" fillId="0" borderId="6" applyNumberFormat="0" applyFill="0" applyAlignment="0" applyProtection="0"/>
    <xf numFmtId="0" fontId="19" fillId="5" borderId="0" applyNumberFormat="0" applyBorder="0" applyAlignment="0" applyProtection="0"/>
    <xf numFmtId="0" fontId="20" fillId="6" borderId="4" applyNumberFormat="0" applyAlignment="0" applyProtection="0"/>
    <xf numFmtId="0" fontId="17" fillId="3" borderId="0" applyNumberFormat="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2" fillId="7" borderId="4" applyNumberFormat="0" applyAlignment="0" applyProtection="0"/>
    <xf numFmtId="0" fontId="16" fillId="0" borderId="0" applyNumberForma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1" fillId="7" borderId="5" applyNumberFormat="0" applyAlignment="0" applyProtection="0"/>
    <xf numFmtId="0" fontId="27" fillId="29" borderId="0" applyNumberFormat="0" applyBorder="0" applyAlignment="0" applyProtection="0"/>
    <xf numFmtId="0" fontId="19" fillId="5" borderId="0" applyNumberFormat="0" applyBorder="0" applyAlignment="0" applyProtection="0"/>
    <xf numFmtId="0" fontId="25" fillId="0" borderId="0" applyNumberFormat="0" applyFill="0" applyBorder="0" applyAlignment="0" applyProtection="0"/>
    <xf numFmtId="9" fontId="2" fillId="0" borderId="0" applyFont="0" applyFill="0" applyBorder="0" applyAlignment="0" applyProtection="0"/>
    <xf numFmtId="0" fontId="18" fillId="4" borderId="0" applyNumberFormat="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18" borderId="0" applyNumberFormat="0" applyBorder="0" applyAlignment="0" applyProtection="0"/>
    <xf numFmtId="41" fontId="2" fillId="0" borderId="0" applyFont="0" applyFill="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21" fillId="7" borderId="5" applyNumberFormat="0" applyAlignment="0" applyProtection="0"/>
    <xf numFmtId="0" fontId="23" fillId="0" borderId="6" applyNumberFormat="0" applyFill="0" applyAlignment="0" applyProtection="0"/>
    <xf numFmtId="0" fontId="24" fillId="8" borderId="7" applyNumberFormat="0" applyAlignment="0" applyProtection="0"/>
    <xf numFmtId="0" fontId="18" fillId="4" borderId="0" applyNumberFormat="0" applyBorder="0" applyAlignment="0" applyProtection="0"/>
    <xf numFmtId="0" fontId="27" fillId="17"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0" fillId="6" borderId="4" applyNumberFormat="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14" borderId="0" applyNumberFormat="0" applyBorder="0" applyAlignment="0" applyProtection="0"/>
    <xf numFmtId="0" fontId="2" fillId="16" borderId="0" applyNumberFormat="0" applyBorder="0" applyAlignment="0" applyProtection="0"/>
    <xf numFmtId="0" fontId="23" fillId="0" borderId="6" applyNumberFormat="0" applyFill="0" applyAlignment="0" applyProtection="0"/>
    <xf numFmtId="0" fontId="22" fillId="7" borderId="4" applyNumberFormat="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 fillId="9" borderId="8"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16" fillId="0" borderId="0" applyNumberFormat="0" applyFill="0" applyBorder="0" applyAlignment="0" applyProtection="0"/>
    <xf numFmtId="0" fontId="2" fillId="15" borderId="0" applyNumberFormat="0" applyBorder="0" applyAlignment="0" applyProtection="0"/>
    <xf numFmtId="0" fontId="21" fillId="7" borderId="5" applyNumberFormat="0" applyAlignment="0" applyProtection="0"/>
    <xf numFmtId="9" fontId="2" fillId="0" borderId="0" applyFont="0" applyFill="0" applyBorder="0" applyAlignment="0" applyProtection="0"/>
    <xf numFmtId="0" fontId="24" fillId="8" borderId="7" applyNumberFormat="0" applyAlignment="0" applyProtection="0"/>
    <xf numFmtId="41" fontId="2" fillId="0" borderId="0" applyFont="0" applyFill="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7" fillId="13"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 fillId="12" borderId="0" applyNumberFormat="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 fillId="24" borderId="0" applyNumberFormat="0" applyBorder="0" applyAlignment="0" applyProtection="0"/>
    <xf numFmtId="0" fontId="18" fillId="4" borderId="0" applyNumberFormat="0" applyBorder="0" applyAlignment="0" applyProtection="0"/>
    <xf numFmtId="0" fontId="2" fillId="16" borderId="0" applyNumberFormat="0" applyBorder="0" applyAlignment="0" applyProtection="0"/>
    <xf numFmtId="0" fontId="27" fillId="25" borderId="0" applyNumberFormat="0" applyBorder="0" applyAlignment="0" applyProtection="0"/>
    <xf numFmtId="0" fontId="27" fillId="17" borderId="0" applyNumberFormat="0" applyBorder="0" applyAlignment="0" applyProtection="0"/>
    <xf numFmtId="0" fontId="23" fillId="0" borderId="6" applyNumberFormat="0" applyFill="0" applyAlignment="0" applyProtection="0"/>
    <xf numFmtId="0" fontId="20" fillId="6" borderId="4" applyNumberFormat="0" applyAlignment="0" applyProtection="0"/>
    <xf numFmtId="0" fontId="19" fillId="5" borderId="0" applyNumberFormat="0" applyBorder="0" applyAlignment="0" applyProtection="0"/>
    <xf numFmtId="0" fontId="8" fillId="0" borderId="9"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41" fontId="2" fillId="0" borderId="0" applyFont="0" applyFill="0" applyBorder="0" applyAlignment="0" applyProtection="0"/>
    <xf numFmtId="0" fontId="17" fillId="3" borderId="0" applyNumberFormat="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 fillId="23" borderId="0" applyNumberFormat="0" applyBorder="0" applyAlignment="0" applyProtection="0"/>
    <xf numFmtId="0" fontId="27" fillId="30" borderId="0" applyNumberFormat="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7" fillId="22" borderId="0" applyNumberFormat="0" applyBorder="0" applyAlignment="0" applyProtection="0"/>
    <xf numFmtId="0" fontId="25" fillId="0" borderId="0" applyNumberFormat="0" applyFill="0" applyBorder="0" applyAlignment="0" applyProtection="0"/>
    <xf numFmtId="0" fontId="18" fillId="4" borderId="0" applyNumberFormat="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21" borderId="0" applyNumberFormat="0" applyBorder="0" applyAlignment="0" applyProtection="0"/>
    <xf numFmtId="41" fontId="2" fillId="0" borderId="0" applyFont="0" applyFill="0" applyBorder="0" applyAlignment="0" applyProtection="0"/>
    <xf numFmtId="0" fontId="2" fillId="15" borderId="0" applyNumberFormat="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21" fillId="7" borderId="5" applyNumberFormat="0" applyAlignment="0" applyProtection="0"/>
    <xf numFmtId="0" fontId="23" fillId="0" borderId="6" applyNumberFormat="0" applyFill="0" applyAlignment="0" applyProtection="0"/>
    <xf numFmtId="0" fontId="24" fillId="8" borderId="7" applyNumberFormat="0" applyAlignment="0" applyProtection="0"/>
    <xf numFmtId="0" fontId="2" fillId="20"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7" fillId="14" borderId="0" applyNumberFormat="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 fillId="19" borderId="0" applyNumberFormat="0" applyBorder="0" applyAlignment="0" applyProtection="0"/>
    <xf numFmtId="0" fontId="27" fillId="13" borderId="0" applyNumberFormat="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7" fillId="18" borderId="0" applyNumberFormat="0" applyBorder="0" applyAlignment="0" applyProtection="0"/>
    <xf numFmtId="0" fontId="2" fillId="12" borderId="0" applyNumberFormat="0" applyBorder="0" applyAlignment="0" applyProtection="0"/>
    <xf numFmtId="0" fontId="19" fillId="5" borderId="0" applyNumberFormat="0" applyBorder="0" applyAlignment="0" applyProtection="0"/>
    <xf numFmtId="0" fontId="25" fillId="0" borderId="0" applyNumberFormat="0" applyFill="0" applyBorder="0" applyAlignment="0" applyProtection="0"/>
    <xf numFmtId="0" fontId="18" fillId="4" borderId="0" applyNumberFormat="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33" borderId="0" applyNumberFormat="0" applyBorder="0" applyAlignment="0" applyProtection="0"/>
    <xf numFmtId="41" fontId="2" fillId="0" borderId="0" applyFont="0" applyFill="0" applyBorder="0" applyAlignment="0" applyProtection="0"/>
    <xf numFmtId="0" fontId="2" fillId="11" borderId="0" applyNumberFormat="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21" fillId="7" borderId="5" applyNumberFormat="0" applyAlignment="0" applyProtection="0"/>
    <xf numFmtId="0" fontId="23" fillId="0" borderId="6" applyNumberFormat="0" applyFill="0" applyAlignment="0" applyProtection="0"/>
    <xf numFmtId="0" fontId="24" fillId="8" borderId="7" applyNumberFormat="0" applyAlignment="0" applyProtection="0"/>
    <xf numFmtId="0" fontId="18" fillId="4" borderId="0" applyNumberFormat="0" applyBorder="0" applyAlignment="0" applyProtection="0"/>
    <xf numFmtId="0" fontId="2" fillId="32"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0" fillId="6" borderId="4" applyNumberFormat="0" applyAlignment="0" applyProtection="0"/>
    <xf numFmtId="0" fontId="27" fillId="10" borderId="0" applyNumberFormat="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29" borderId="0" applyNumberFormat="0" applyBorder="0" applyAlignment="0" applyProtection="0"/>
    <xf numFmtId="0" fontId="2" fillId="31" borderId="0" applyNumberFormat="0" applyBorder="0" applyAlignment="0" applyProtection="0"/>
    <xf numFmtId="0" fontId="23" fillId="0" borderId="6" applyNumberFormat="0" applyFill="0" applyAlignment="0" applyProtection="0"/>
    <xf numFmtId="0" fontId="8" fillId="0" borderId="9" applyNumberFormat="0" applyFill="0" applyAlignment="0" applyProtection="0"/>
    <xf numFmtId="0" fontId="22" fillId="7" borderId="4" applyNumberFormat="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 fillId="9" borderId="8"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16" fillId="0" borderId="0" applyNumberFormat="0" applyFill="0" applyBorder="0" applyAlignment="0" applyProtection="0"/>
    <xf numFmtId="0" fontId="27" fillId="30" borderId="0" applyNumberFormat="0" applyBorder="0" applyAlignment="0" applyProtection="0"/>
    <xf numFmtId="0" fontId="21" fillId="7" borderId="5" applyNumberFormat="0" applyAlignment="0" applyProtection="0"/>
    <xf numFmtId="0" fontId="24" fillId="8" borderId="7" applyNumberFormat="0" applyAlignment="0" applyProtection="0"/>
    <xf numFmtId="0" fontId="26" fillId="0" borderId="0" applyNumberFormat="0" applyFill="0" applyBorder="0" applyAlignment="0" applyProtection="0"/>
    <xf numFmtId="41" fontId="2" fillId="0" borderId="0" applyFont="0" applyFill="0" applyBorder="0" applyAlignment="0" applyProtection="0"/>
    <xf numFmtId="0" fontId="25" fillId="0" borderId="0" applyNumberFormat="0" applyFill="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 fillId="28" borderId="0" applyNumberFormat="0" applyBorder="0" applyAlignment="0" applyProtection="0"/>
    <xf numFmtId="0" fontId="24" fillId="8" borderId="7" applyNumberFormat="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 fillId="27" borderId="0" applyNumberFormat="0" applyBorder="0" applyAlignment="0" applyProtection="0"/>
    <xf numFmtId="0" fontId="22" fillId="7" borderId="4" applyNumberFormat="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7" fillId="26" borderId="0" applyNumberFormat="0" applyBorder="0" applyAlignment="0" applyProtection="0"/>
    <xf numFmtId="0" fontId="21" fillId="7" borderId="5" applyNumberFormat="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43" fontId="2" fillId="0" borderId="0" applyFon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5" fillId="0" borderId="0" applyNumberFormat="0" applyFill="0" applyBorder="0" applyAlignment="0" applyProtection="0"/>
    <xf numFmtId="0" fontId="18" fillId="4" borderId="0" applyNumberFormat="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21" fillId="7" borderId="5" applyNumberFormat="0" applyAlignment="0" applyProtection="0"/>
    <xf numFmtId="0" fontId="23" fillId="0" borderId="6" applyNumberFormat="0" applyFill="0" applyAlignment="0" applyProtection="0"/>
    <xf numFmtId="0" fontId="24" fillId="8" borderId="7" applyNumberFormat="0" applyAlignment="0" applyProtection="0"/>
    <xf numFmtId="0" fontId="19" fillId="5" borderId="0" applyNumberFormat="0" applyBorder="0" applyAlignment="0" applyProtection="0"/>
    <xf numFmtId="0" fontId="20" fillId="6" borderId="4" applyNumberFormat="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19" fillId="5" borderId="0" applyNumberFormat="0" applyBorder="0" applyAlignment="0" applyProtection="0"/>
    <xf numFmtId="0" fontId="25" fillId="0" borderId="0" applyNumberFormat="0" applyFill="0" applyBorder="0" applyAlignment="0" applyProtection="0"/>
    <xf numFmtId="0" fontId="18" fillId="4" borderId="0" applyNumberFormat="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21" fillId="7" borderId="5" applyNumberFormat="0" applyAlignment="0" applyProtection="0"/>
    <xf numFmtId="0" fontId="23" fillId="0" borderId="6" applyNumberFormat="0" applyFill="0" applyAlignment="0" applyProtection="0"/>
    <xf numFmtId="0" fontId="24" fillId="8" borderId="7" applyNumberFormat="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0" fillId="6" borderId="4" applyNumberFormat="0" applyAlignment="0" applyProtection="0"/>
    <xf numFmtId="0" fontId="26" fillId="0" borderId="0" applyNumberFormat="0" applyFill="0" applyBorder="0" applyAlignment="0" applyProtection="0"/>
    <xf numFmtId="0" fontId="8" fillId="0" borderId="9" applyNumberFormat="0" applyFill="0" applyAlignment="0" applyProtection="0"/>
    <xf numFmtId="0" fontId="23" fillId="0" borderId="6" applyNumberFormat="0" applyFill="0" applyAlignment="0" applyProtection="0"/>
    <xf numFmtId="0" fontId="22" fillId="7" borderId="4" applyNumberFormat="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 fillId="9" borderId="8"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16" fillId="0" borderId="0" applyNumberFormat="0" applyFill="0" applyBorder="0" applyAlignment="0" applyProtection="0"/>
    <xf numFmtId="0" fontId="21" fillId="7" borderId="5" applyNumberFormat="0" applyAlignment="0" applyProtection="0"/>
    <xf numFmtId="0" fontId="24" fillId="8" borderId="7" applyNumberFormat="0" applyAlignment="0" applyProtection="0"/>
    <xf numFmtId="41" fontId="2" fillId="0" borderId="0" applyFont="0" applyFill="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41" fontId="2" fillId="0" borderId="0" applyFont="0" applyFill="0" applyBorder="0" applyAlignment="0" applyProtection="0"/>
    <xf numFmtId="0" fontId="25" fillId="0" borderId="0" applyNumberFormat="0" applyFill="0" applyBorder="0" applyAlignment="0" applyProtection="0"/>
    <xf numFmtId="41" fontId="2" fillId="0" borderId="0" applyFont="0" applyFill="0" applyBorder="0" applyAlignment="0" applyProtection="0"/>
    <xf numFmtId="0" fontId="22" fillId="7" borderId="4" applyNumberFormat="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6" fillId="0" borderId="0" applyNumberFormat="0" applyFill="0" applyBorder="0" applyAlignment="0" applyProtection="0"/>
    <xf numFmtId="0" fontId="2" fillId="9" borderId="8" applyNumberFormat="0" applyFont="0" applyAlignment="0" applyProtection="0"/>
    <xf numFmtId="0" fontId="8" fillId="0" borderId="9" applyNumberFormat="0" applyFill="0" applyAlignment="0" applyProtection="0"/>
    <xf numFmtId="0" fontId="24" fillId="8" borderId="7" applyNumberFormat="0" applyAlignment="0" applyProtection="0"/>
    <xf numFmtId="0" fontId="20" fillId="6" borderId="4" applyNumberFormat="0" applyAlignment="0" applyProtection="0"/>
    <xf numFmtId="9" fontId="2" fillId="0" borderId="0" applyFont="0" applyFill="0" applyBorder="0" applyAlignment="0" applyProtection="0"/>
    <xf numFmtId="0" fontId="23" fillId="0" borderId="6" applyNumberFormat="0" applyFill="0" applyAlignment="0" applyProtection="0"/>
    <xf numFmtId="0" fontId="21" fillId="7" borderId="5" applyNumberFormat="0" applyAlignment="0" applyProtection="0"/>
    <xf numFmtId="44" fontId="2" fillId="0" borderId="0" applyFont="0" applyFill="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43" fontId="33"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9" fontId="31" fillId="0" borderId="0" applyFont="0" applyFill="0" applyBorder="0" applyAlignment="0" applyProtection="0"/>
    <xf numFmtId="0" fontId="27" fillId="14" borderId="0" applyNumberFormat="0" applyBorder="0" applyAlignment="0" applyProtection="0"/>
    <xf numFmtId="0" fontId="23" fillId="0" borderId="6" applyNumberFormat="0" applyFill="0" applyAlignment="0" applyProtection="0"/>
    <xf numFmtId="9" fontId="2" fillId="0" borderId="0" applyFont="0" applyFill="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0" fontId="24" fillId="8" borderId="7" applyNumberFormat="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16" fillId="0" borderId="0" applyNumberFormat="0" applyFill="0" applyBorder="0" applyAlignment="0" applyProtection="0"/>
    <xf numFmtId="0" fontId="18" fillId="4" borderId="0" applyNumberFormat="0" applyBorder="0" applyAlignment="0" applyProtection="0"/>
    <xf numFmtId="0" fontId="16" fillId="0" borderId="0" applyNumberFormat="0" applyFill="0" applyBorder="0" applyAlignment="0" applyProtection="0"/>
    <xf numFmtId="0" fontId="19" fillId="5" borderId="0" applyNumberFormat="0" applyBorder="0" applyAlignment="0" applyProtection="0"/>
    <xf numFmtId="0" fontId="17" fillId="3" borderId="0" applyNumberFormat="0" applyBorder="0" applyAlignment="0" applyProtection="0"/>
    <xf numFmtId="0" fontId="24" fillId="8" borderId="7" applyNumberFormat="0" applyAlignment="0" applyProtection="0"/>
    <xf numFmtId="166"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3" fontId="41" fillId="0" borderId="0" applyNumberFormat="0" applyFill="0" applyBorder="0" applyAlignment="0" applyProtection="0"/>
    <xf numFmtId="3" fontId="42"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19" fillId="5"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24" fillId="8" borderId="7" applyNumberFormat="0" applyAlignment="0" applyProtection="0"/>
    <xf numFmtId="9" fontId="2" fillId="0" borderId="0" applyFont="0" applyFill="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0" fontId="25" fillId="0" borderId="0" applyNumberForma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1" fillId="7" borderId="5" applyNumberFormat="0" applyAlignment="0" applyProtection="0"/>
    <xf numFmtId="0" fontId="20" fillId="6" borderId="4" applyNumberFormat="0" applyAlignment="0" applyProtection="0"/>
    <xf numFmtId="0" fontId="22" fillId="7" borderId="4" applyNumberFormat="0" applyAlignment="0" applyProtection="0"/>
    <xf numFmtId="0" fontId="16" fillId="0" borderId="0" applyNumberFormat="0" applyFill="0" applyBorder="0" applyAlignment="0" applyProtection="0"/>
    <xf numFmtId="0" fontId="23" fillId="0" borderId="6" applyNumberFormat="0" applyFill="0" applyAlignment="0" applyProtection="0"/>
    <xf numFmtId="0" fontId="17" fillId="3" borderId="0" applyNumberFormat="0" applyBorder="0" applyAlignment="0" applyProtection="0"/>
    <xf numFmtId="43" fontId="33" fillId="0" borderId="0" applyFont="0" applyFill="0" applyBorder="0" applyAlignment="0" applyProtection="0"/>
    <xf numFmtId="0" fontId="18" fillId="4" borderId="0" applyNumberFormat="0" applyBorder="0" applyAlignment="0" applyProtection="0"/>
    <xf numFmtId="0" fontId="2" fillId="9" borderId="8" applyNumberFormat="0" applyFont="0" applyAlignment="0" applyProtection="0"/>
    <xf numFmtId="0" fontId="17" fillId="3" borderId="0" applyNumberFormat="0" applyBorder="0" applyAlignment="0" applyProtection="0"/>
    <xf numFmtId="0" fontId="20" fillId="6" borderId="4" applyNumberFormat="0" applyAlignment="0" applyProtection="0"/>
    <xf numFmtId="0" fontId="19" fillId="5" borderId="0" applyNumberFormat="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43" fontId="2" fillId="0" borderId="0" applyFont="0" applyFill="0" applyBorder="0" applyAlignment="0" applyProtection="0"/>
    <xf numFmtId="0" fontId="24" fillId="8" borderId="7" applyNumberFormat="0" applyAlignment="0" applyProtection="0"/>
    <xf numFmtId="41" fontId="2" fillId="0" borderId="0" applyFont="0" applyFill="0" applyBorder="0" applyAlignment="0" applyProtection="0"/>
    <xf numFmtId="0" fontId="21" fillId="7" borderId="5" applyNumberFormat="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 fillId="9" borderId="8"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3" fillId="0" borderId="6" applyNumberFormat="0" applyFill="0" applyAlignment="0" applyProtection="0"/>
    <xf numFmtId="0" fontId="19" fillId="5" borderId="0" applyNumberFormat="0" applyBorder="0" applyAlignment="0" applyProtection="0"/>
    <xf numFmtId="0" fontId="25" fillId="0" borderId="0" applyNumberFormat="0" applyFill="0" applyBorder="0" applyAlignment="0" applyProtection="0"/>
    <xf numFmtId="9" fontId="2" fillId="0" borderId="0" applyFont="0" applyFill="0" applyBorder="0" applyAlignment="0" applyProtection="0"/>
    <xf numFmtId="0" fontId="22" fillId="7" borderId="4" applyNumberFormat="0" applyAlignment="0" applyProtection="0"/>
    <xf numFmtId="0" fontId="20" fillId="6" borderId="4" applyNumberFormat="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21" fillId="7" borderId="5" applyNumberFormat="0" applyAlignment="0" applyProtection="0"/>
    <xf numFmtId="0" fontId="23" fillId="0" borderId="6" applyNumberFormat="0" applyFill="0" applyAlignment="0" applyProtection="0"/>
    <xf numFmtId="0" fontId="24" fillId="8" borderId="7" applyNumberFormat="0" applyAlignment="0" applyProtection="0"/>
    <xf numFmtId="43" fontId="33" fillId="0" borderId="0" applyFont="0" applyFill="0" applyBorder="0" applyAlignment="0" applyProtection="0"/>
    <xf numFmtId="0" fontId="18" fillId="4" borderId="0" applyNumberFormat="0" applyBorder="0" applyAlignment="0" applyProtection="0"/>
    <xf numFmtId="0" fontId="2" fillId="9" borderId="8" applyNumberFormat="0" applyFont="0" applyAlignment="0" applyProtection="0"/>
    <xf numFmtId="0" fontId="20" fillId="6" borderId="4" applyNumberFormat="0" applyAlignment="0" applyProtection="0"/>
    <xf numFmtId="0" fontId="19" fillId="5" borderId="0" applyNumberFormat="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6" fillId="0" borderId="0" applyNumberFormat="0" applyFill="0" applyBorder="0" applyAlignment="0" applyProtection="0"/>
    <xf numFmtId="0" fontId="21" fillId="7" borderId="5" applyNumberFormat="0" applyAlignment="0" applyProtection="0"/>
    <xf numFmtId="41" fontId="2" fillId="0" borderId="0" applyFont="0" applyFill="0" applyBorder="0" applyAlignment="0" applyProtection="0"/>
    <xf numFmtId="0" fontId="18" fillId="4" borderId="0" applyNumberFormat="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3" fillId="0" borderId="6" applyNumberFormat="0" applyFill="0" applyAlignment="0" applyProtection="0"/>
    <xf numFmtId="0" fontId="22" fillId="7" borderId="4" applyNumberFormat="0" applyAlignment="0" applyProtection="0"/>
    <xf numFmtId="0" fontId="24" fillId="8" borderId="7" applyNumberFormat="0" applyAlignment="0" applyProtection="0"/>
    <xf numFmtId="0" fontId="25" fillId="0" borderId="0" applyNumberFormat="0" applyFill="0" applyBorder="0" applyAlignment="0" applyProtection="0"/>
    <xf numFmtId="9" fontId="2" fillId="0" borderId="0" applyFont="0" applyFill="0" applyBorder="0" applyAlignment="0" applyProtection="0"/>
    <xf numFmtId="0" fontId="20" fillId="6" borderId="4" applyNumberFormat="0" applyAlignment="0" applyProtection="0"/>
    <xf numFmtId="0" fontId="16" fillId="0" borderId="0" applyNumberFormat="0" applyFill="0" applyBorder="0" applyAlignment="0" applyProtection="0"/>
    <xf numFmtId="0" fontId="19" fillId="5" borderId="0" applyNumberFormat="0" applyBorder="0" applyAlignment="0" applyProtection="0"/>
    <xf numFmtId="0" fontId="17" fillId="3" borderId="0" applyNumberFormat="0" applyBorder="0" applyAlignment="0" applyProtection="0"/>
    <xf numFmtId="0" fontId="8" fillId="0" borderId="9"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43" fontId="33" fillId="0" borderId="0" applyFont="0" applyFill="0" applyBorder="0" applyAlignment="0" applyProtection="0"/>
    <xf numFmtId="3" fontId="42" fillId="0" borderId="0" applyNumberFormat="0" applyFill="0" applyBorder="0" applyAlignment="0" applyProtection="0"/>
    <xf numFmtId="0" fontId="25" fillId="0" borderId="0" applyNumberFormat="0" applyFill="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0" fontId="2" fillId="15" borderId="0" applyNumberFormat="0" applyBorder="0" applyAlignment="0" applyProtection="0"/>
    <xf numFmtId="42" fontId="2" fillId="0" borderId="0" applyFont="0" applyFill="0" applyBorder="0" applyAlignment="0" applyProtection="0"/>
    <xf numFmtId="41" fontId="2" fillId="0" borderId="0" applyFont="0" applyFill="0" applyBorder="0" applyAlignment="0" applyProtection="0"/>
    <xf numFmtId="0" fontId="26" fillId="0" borderId="0" applyNumberFormat="0" applyFill="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16" fillId="0" borderId="0" applyNumberFormat="0" applyFill="0" applyBorder="0" applyAlignment="0" applyProtection="0"/>
    <xf numFmtId="0" fontId="23" fillId="0" borderId="6" applyNumberFormat="0" applyFill="0" applyAlignment="0" applyProtection="0"/>
    <xf numFmtId="0" fontId="22" fillId="7" borderId="4" applyNumberFormat="0" applyAlignment="0" applyProtection="0"/>
    <xf numFmtId="42" fontId="2" fillId="0" borderId="0" applyFont="0" applyFill="0" applyBorder="0" applyAlignment="0" applyProtection="0"/>
    <xf numFmtId="0" fontId="19" fillId="5" borderId="0" applyNumberFormat="0" applyBorder="0" applyAlignment="0" applyProtection="0"/>
    <xf numFmtId="6" fontId="31" fillId="0" borderId="0" applyFont="0" applyFill="0" applyBorder="0" applyAlignment="0" applyProtection="0"/>
    <xf numFmtId="0" fontId="2" fillId="9" borderId="8" applyNumberFormat="0" applyFont="0" applyAlignment="0" applyProtection="0"/>
    <xf numFmtId="0" fontId="17" fillId="3" borderId="0" applyNumberFormat="0" applyBorder="0" applyAlignment="0" applyProtection="0"/>
    <xf numFmtId="41" fontId="2" fillId="0" borderId="0" applyFont="0" applyFill="0" applyBorder="0" applyAlignment="0" applyProtection="0"/>
    <xf numFmtId="3" fontId="41" fillId="0" borderId="0" applyNumberFormat="0" applyFill="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7" fillId="10" borderId="0" applyNumberFormat="0" applyBorder="0" applyAlignment="0" applyProtection="0"/>
    <xf numFmtId="0" fontId="25" fillId="0" borderId="0" applyNumberFormat="0" applyFill="0" applyBorder="0" applyAlignment="0" applyProtection="0"/>
    <xf numFmtId="0" fontId="22" fillId="7" borderId="4" applyNumberFormat="0" applyAlignment="0" applyProtection="0"/>
    <xf numFmtId="0" fontId="18" fillId="4" borderId="0" applyNumberFormat="0" applyBorder="0" applyAlignment="0" applyProtection="0"/>
    <xf numFmtId="0" fontId="24" fillId="8" borderId="7" applyNumberFormat="0" applyAlignment="0" applyProtection="0"/>
    <xf numFmtId="0" fontId="18" fillId="4" borderId="0" applyNumberFormat="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0" fontId="25" fillId="0" borderId="0" applyNumberFormat="0" applyFill="0" applyBorder="0" applyAlignment="0" applyProtection="0"/>
    <xf numFmtId="0" fontId="8" fillId="0" borderId="9" applyNumberFormat="0" applyFill="0" applyAlignment="0" applyProtection="0"/>
    <xf numFmtId="41" fontId="2" fillId="0" borderId="0" applyFont="0" applyFill="0" applyBorder="0" applyAlignment="0" applyProtection="0"/>
    <xf numFmtId="0" fontId="24" fillId="8" borderId="7" applyNumberFormat="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1" fillId="7" borderId="5" applyNumberFormat="0" applyAlignment="0" applyProtection="0"/>
    <xf numFmtId="0" fontId="20" fillId="6" borderId="4" applyNumberFormat="0" applyAlignment="0" applyProtection="0"/>
    <xf numFmtId="0" fontId="22" fillId="7" borderId="4" applyNumberFormat="0" applyAlignment="0" applyProtection="0"/>
    <xf numFmtId="0" fontId="16" fillId="0" borderId="0" applyNumberFormat="0" applyFill="0" applyBorder="0" applyAlignment="0" applyProtection="0"/>
    <xf numFmtId="0" fontId="23" fillId="0" borderId="6" applyNumberFormat="0" applyFill="0" applyAlignment="0" applyProtection="0"/>
    <xf numFmtId="0" fontId="17" fillId="3" borderId="0" applyNumberFormat="0" applyBorder="0" applyAlignment="0" applyProtection="0"/>
    <xf numFmtId="43" fontId="33" fillId="0" borderId="0" applyFont="0" applyFill="0" applyBorder="0" applyAlignment="0" applyProtection="0"/>
    <xf numFmtId="0" fontId="18" fillId="4" borderId="0" applyNumberFormat="0" applyBorder="0" applyAlignment="0" applyProtection="0"/>
    <xf numFmtId="0" fontId="2" fillId="9" borderId="8" applyNumberFormat="0" applyFont="0" applyAlignment="0" applyProtection="0"/>
    <xf numFmtId="0" fontId="17" fillId="3" borderId="0" applyNumberFormat="0" applyBorder="0" applyAlignment="0" applyProtection="0"/>
    <xf numFmtId="0" fontId="8" fillId="0" borderId="9" applyNumberFormat="0" applyFill="0" applyAlignment="0" applyProtection="0"/>
    <xf numFmtId="0" fontId="19" fillId="5" borderId="0" applyNumberFormat="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10" borderId="0" applyNumberFormat="0" applyBorder="0" applyAlignment="0" applyProtection="0"/>
    <xf numFmtId="0" fontId="24" fillId="8" borderId="7" applyNumberFormat="0" applyAlignment="0" applyProtection="0"/>
    <xf numFmtId="41" fontId="2" fillId="0" borderId="0" applyFont="0" applyFill="0" applyBorder="0" applyAlignment="0" applyProtection="0"/>
    <xf numFmtId="0" fontId="21" fillId="7" borderId="5" applyNumberFormat="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 fillId="9" borderId="8"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3" fillId="0" borderId="6" applyNumberFormat="0" applyFill="0" applyAlignment="0" applyProtection="0"/>
    <xf numFmtId="0" fontId="19" fillId="5" borderId="0" applyNumberFormat="0" applyBorder="0" applyAlignment="0" applyProtection="0"/>
    <xf numFmtId="0" fontId="25" fillId="0" borderId="0" applyNumberFormat="0" applyFill="0" applyBorder="0" applyAlignment="0" applyProtection="0"/>
    <xf numFmtId="0" fontId="22" fillId="7" borderId="4" applyNumberFormat="0" applyAlignment="0" applyProtection="0"/>
    <xf numFmtId="0" fontId="20" fillId="6" borderId="4" applyNumberFormat="0" applyAlignment="0" applyProtection="0"/>
    <xf numFmtId="41" fontId="2" fillId="0" borderId="0" applyFont="0" applyFill="0" applyBorder="0" applyAlignment="0" applyProtection="0"/>
    <xf numFmtId="0" fontId="23" fillId="0" borderId="6" applyNumberFormat="0" applyFill="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21" fillId="7" borderId="5" applyNumberFormat="0" applyAlignment="0" applyProtection="0"/>
    <xf numFmtId="0" fontId="23" fillId="0" borderId="6" applyNumberFormat="0" applyFill="0" applyAlignment="0" applyProtection="0"/>
    <xf numFmtId="0" fontId="24" fillId="8" borderId="7" applyNumberFormat="0" applyAlignment="0" applyProtection="0"/>
    <xf numFmtId="43" fontId="33" fillId="0" borderId="0" applyFont="0" applyFill="0" applyBorder="0" applyAlignment="0" applyProtection="0"/>
    <xf numFmtId="0" fontId="18" fillId="4" borderId="0" applyNumberFormat="0" applyBorder="0" applyAlignment="0" applyProtection="0"/>
    <xf numFmtId="0" fontId="2" fillId="9" borderId="8" applyNumberFormat="0" applyFont="0" applyAlignment="0" applyProtection="0"/>
    <xf numFmtId="0" fontId="20" fillId="6" borderId="4" applyNumberFormat="0" applyAlignment="0" applyProtection="0"/>
    <xf numFmtId="0" fontId="19" fillId="5" borderId="0" applyNumberFormat="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6" fillId="0" borderId="0" applyNumberFormat="0" applyFill="0" applyBorder="0" applyAlignment="0" applyProtection="0"/>
    <xf numFmtId="0" fontId="21" fillId="7" borderId="5" applyNumberFormat="0" applyAlignment="0" applyProtection="0"/>
    <xf numFmtId="41" fontId="2" fillId="0" borderId="0" applyFont="0" applyFill="0" applyBorder="0" applyAlignment="0" applyProtection="0"/>
    <xf numFmtId="0" fontId="18" fillId="4" borderId="0" applyNumberFormat="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3" fillId="0" borderId="6" applyNumberFormat="0" applyFill="0" applyAlignment="0" applyProtection="0"/>
    <xf numFmtId="0" fontId="22" fillId="7" borderId="4" applyNumberFormat="0" applyAlignment="0" applyProtection="0"/>
    <xf numFmtId="0" fontId="24" fillId="8" borderId="7" applyNumberFormat="0" applyAlignment="0" applyProtection="0"/>
    <xf numFmtId="0" fontId="25" fillId="0" borderId="0" applyNumberFormat="0" applyFill="0" applyBorder="0" applyAlignment="0" applyProtection="0"/>
    <xf numFmtId="9" fontId="2" fillId="0" borderId="0" applyFont="0" applyFill="0" applyBorder="0" applyAlignment="0" applyProtection="0"/>
    <xf numFmtId="0" fontId="20" fillId="6" borderId="4" applyNumberFormat="0" applyAlignment="0" applyProtection="0"/>
    <xf numFmtId="0" fontId="16" fillId="0" borderId="0" applyNumberFormat="0" applyFill="0" applyBorder="0" applyAlignment="0" applyProtection="0"/>
    <xf numFmtId="0" fontId="19" fillId="5" borderId="0" applyNumberFormat="0" applyBorder="0" applyAlignment="0" applyProtection="0"/>
    <xf numFmtId="0" fontId="17" fillId="3" borderId="0" applyNumberFormat="0" applyBorder="0" applyAlignment="0" applyProtection="0"/>
    <xf numFmtId="0" fontId="8" fillId="0" borderId="9"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43" fontId="33" fillId="0" borderId="0" applyFont="0" applyFill="0" applyBorder="0" applyAlignment="0" applyProtection="0"/>
    <xf numFmtId="3" fontId="42" fillId="0" borderId="0" applyNumberFormat="0" applyFill="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7" fillId="10" borderId="0" applyNumberFormat="0" applyBorder="0" applyAlignment="0" applyProtection="0"/>
    <xf numFmtId="41" fontId="2" fillId="0" borderId="0" applyFont="0" applyFill="0" applyBorder="0" applyAlignment="0" applyProtection="0"/>
    <xf numFmtId="0" fontId="8" fillId="0" borderId="9" applyNumberFormat="0" applyFill="0" applyAlignment="0" applyProtection="0"/>
    <xf numFmtId="0" fontId="21" fillId="7" borderId="5" applyNumberFormat="0" applyAlignment="0" applyProtection="0"/>
    <xf numFmtId="0" fontId="26" fillId="0" borderId="0" applyNumberFormat="0" applyFill="0" applyBorder="0" applyAlignment="0" applyProtection="0"/>
    <xf numFmtId="0" fontId="19" fillId="5" borderId="0" applyNumberFormat="0" applyBorder="0" applyAlignment="0" applyProtection="0"/>
    <xf numFmtId="0" fontId="16" fillId="0" borderId="0" applyNumberFormat="0" applyFill="0" applyBorder="0" applyAlignment="0" applyProtection="0"/>
    <xf numFmtId="0" fontId="2" fillId="9" borderId="8" applyNumberFormat="0" applyFont="0" applyAlignment="0" applyProtection="0"/>
    <xf numFmtId="0" fontId="22" fillId="7" borderId="4" applyNumberFormat="0" applyAlignment="0" applyProtection="0"/>
    <xf numFmtId="0" fontId="21" fillId="7" borderId="5" applyNumberFormat="0" applyAlignment="0" applyProtection="0"/>
    <xf numFmtId="0" fontId="2" fillId="15" borderId="0" applyNumberFormat="0" applyBorder="0" applyAlignment="0" applyProtection="0"/>
    <xf numFmtId="0" fontId="25" fillId="0" borderId="0" applyNumberFormat="0" applyFill="0" applyBorder="0" applyAlignment="0" applyProtection="0"/>
    <xf numFmtId="3" fontId="41" fillId="0" borderId="0" applyNumberFormat="0" applyFill="0" applyBorder="0" applyAlignment="0" applyProtection="0"/>
    <xf numFmtId="0" fontId="20" fillId="6" borderId="4" applyNumberFormat="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 fillId="16" borderId="0" applyNumberFormat="0" applyBorder="0" applyAlignment="0" applyProtection="0"/>
    <xf numFmtId="0" fontId="20" fillId="6" borderId="4" applyNumberFormat="0" applyAlignment="0" applyProtection="0"/>
    <xf numFmtId="0" fontId="18" fillId="4" borderId="0" applyNumberFormat="0" applyBorder="0" applyAlignment="0" applyProtection="0"/>
    <xf numFmtId="0" fontId="24" fillId="8" borderId="7" applyNumberFormat="0" applyAlignment="0" applyProtection="0"/>
    <xf numFmtId="9" fontId="2" fillId="0" borderId="0" applyFont="0" applyFill="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0" fontId="25" fillId="0" borderId="0" applyNumberForma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1" fillId="7" borderId="5" applyNumberFormat="0" applyAlignment="0" applyProtection="0"/>
    <xf numFmtId="0" fontId="20" fillId="6" borderId="4" applyNumberFormat="0" applyAlignment="0" applyProtection="0"/>
    <xf numFmtId="0" fontId="22" fillId="7" borderId="4" applyNumberFormat="0" applyAlignment="0" applyProtection="0"/>
    <xf numFmtId="0" fontId="16" fillId="0" borderId="0" applyNumberFormat="0" applyFill="0" applyBorder="0" applyAlignment="0" applyProtection="0"/>
    <xf numFmtId="0" fontId="23" fillId="0" borderId="6" applyNumberFormat="0" applyFill="0" applyAlignment="0" applyProtection="0"/>
    <xf numFmtId="0" fontId="17" fillId="3" borderId="0" applyNumberFormat="0" applyBorder="0" applyAlignment="0" applyProtection="0"/>
    <xf numFmtId="43" fontId="33" fillId="0" borderId="0" applyFont="0" applyFill="0" applyBorder="0" applyAlignment="0" applyProtection="0"/>
    <xf numFmtId="0" fontId="18" fillId="4" borderId="0" applyNumberFormat="0" applyBorder="0" applyAlignment="0" applyProtection="0"/>
    <xf numFmtId="0" fontId="2" fillId="9" borderId="8" applyNumberFormat="0" applyFont="0" applyAlignment="0" applyProtection="0"/>
    <xf numFmtId="0" fontId="17" fillId="3" borderId="0" applyNumberFormat="0" applyBorder="0" applyAlignment="0" applyProtection="0"/>
    <xf numFmtId="0" fontId="24" fillId="8" borderId="7" applyNumberFormat="0" applyAlignment="0" applyProtection="0"/>
    <xf numFmtId="0" fontId="19" fillId="5" borderId="0" applyNumberFormat="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43" fontId="2" fillId="0" borderId="0" applyFont="0" applyFill="0" applyBorder="0" applyAlignment="0" applyProtection="0"/>
    <xf numFmtId="0" fontId="24" fillId="8" borderId="7" applyNumberFormat="0" applyAlignment="0" applyProtection="0"/>
    <xf numFmtId="41" fontId="2" fillId="0" borderId="0" applyFont="0" applyFill="0" applyBorder="0" applyAlignment="0" applyProtection="0"/>
    <xf numFmtId="0" fontId="21" fillId="7" borderId="5" applyNumberFormat="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 fillId="9" borderId="8"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3" fillId="0" borderId="6" applyNumberFormat="0" applyFill="0" applyAlignment="0" applyProtection="0"/>
    <xf numFmtId="0" fontId="19" fillId="5" borderId="0" applyNumberFormat="0" applyBorder="0" applyAlignment="0" applyProtection="0"/>
    <xf numFmtId="0" fontId="25" fillId="0" borderId="0" applyNumberFormat="0" applyFill="0" applyBorder="0" applyAlignment="0" applyProtection="0"/>
    <xf numFmtId="9" fontId="2" fillId="0" borderId="0" applyFont="0" applyFill="0" applyBorder="0" applyAlignment="0" applyProtection="0"/>
    <xf numFmtId="0" fontId="22" fillId="7" borderId="4" applyNumberFormat="0" applyAlignment="0" applyProtection="0"/>
    <xf numFmtId="0" fontId="20" fillId="6" borderId="4" applyNumberFormat="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21" fillId="7" borderId="5" applyNumberFormat="0" applyAlignment="0" applyProtection="0"/>
    <xf numFmtId="0" fontId="23" fillId="0" borderId="6" applyNumberFormat="0" applyFill="0" applyAlignment="0" applyProtection="0"/>
    <xf numFmtId="0" fontId="24" fillId="8" borderId="7" applyNumberFormat="0" applyAlignment="0" applyProtection="0"/>
    <xf numFmtId="43" fontId="33" fillId="0" borderId="0" applyFont="0" applyFill="0" applyBorder="0" applyAlignment="0" applyProtection="0"/>
    <xf numFmtId="0" fontId="18" fillId="4" borderId="0" applyNumberFormat="0" applyBorder="0" applyAlignment="0" applyProtection="0"/>
    <xf numFmtId="0" fontId="2" fillId="9" borderId="8" applyNumberFormat="0" applyFont="0" applyAlignment="0" applyProtection="0"/>
    <xf numFmtId="0" fontId="20" fillId="6" borderId="4" applyNumberFormat="0" applyAlignment="0" applyProtection="0"/>
    <xf numFmtId="0" fontId="19" fillId="5" borderId="0" applyNumberFormat="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6" fillId="0" borderId="0" applyNumberFormat="0" applyFill="0" applyBorder="0" applyAlignment="0" applyProtection="0"/>
    <xf numFmtId="0" fontId="21" fillId="7" borderId="5" applyNumberFormat="0" applyAlignment="0" applyProtection="0"/>
    <xf numFmtId="41" fontId="2" fillId="0" borderId="0" applyFont="0" applyFill="0" applyBorder="0" applyAlignment="0" applyProtection="0"/>
    <xf numFmtId="0" fontId="18" fillId="4" borderId="0" applyNumberFormat="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3" fillId="0" borderId="6" applyNumberFormat="0" applyFill="0" applyAlignment="0" applyProtection="0"/>
    <xf numFmtId="0" fontId="22" fillId="7" borderId="4" applyNumberFormat="0" applyAlignment="0" applyProtection="0"/>
    <xf numFmtId="0" fontId="24" fillId="8" borderId="7" applyNumberFormat="0" applyAlignment="0" applyProtection="0"/>
    <xf numFmtId="0" fontId="25" fillId="0" borderId="0" applyNumberFormat="0" applyFill="0" applyBorder="0" applyAlignment="0" applyProtection="0"/>
    <xf numFmtId="9" fontId="2" fillId="0" borderId="0" applyFont="0" applyFill="0" applyBorder="0" applyAlignment="0" applyProtection="0"/>
    <xf numFmtId="0" fontId="20" fillId="6" borderId="4" applyNumberFormat="0" applyAlignment="0" applyProtection="0"/>
    <xf numFmtId="0" fontId="16" fillId="0" borderId="0" applyNumberFormat="0" applyFill="0" applyBorder="0" applyAlignment="0" applyProtection="0"/>
    <xf numFmtId="0" fontId="19" fillId="5" borderId="0" applyNumberFormat="0" applyBorder="0" applyAlignment="0" applyProtection="0"/>
    <xf numFmtId="0" fontId="17" fillId="3" borderId="0" applyNumberFormat="0" applyBorder="0" applyAlignment="0" applyProtection="0"/>
    <xf numFmtId="0" fontId="8" fillId="0" borderId="9"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43" fontId="33" fillId="0" borderId="0" applyFont="0" applyFill="0" applyBorder="0" applyAlignment="0" applyProtection="0"/>
    <xf numFmtId="3" fontId="42" fillId="0" borderId="0" applyNumberFormat="0" applyFill="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17" fillId="3" borderId="0" applyNumberFormat="0" applyBorder="0" applyAlignment="0" applyProtection="0"/>
    <xf numFmtId="42" fontId="2" fillId="0" borderId="0" applyFont="0" applyFill="0" applyBorder="0" applyAlignment="0" applyProtection="0"/>
    <xf numFmtId="0" fontId="23" fillId="0" borderId="6" applyNumberFormat="0" applyFill="0" applyAlignment="0" applyProtection="0"/>
    <xf numFmtId="37" fontId="31" fillId="0" borderId="0" applyFont="0" applyFill="0" applyBorder="0" applyAlignment="0" applyProtection="0"/>
    <xf numFmtId="6" fontId="31" fillId="0" borderId="0" applyFont="0" applyFill="0" applyBorder="0" applyAlignment="0" applyProtection="0"/>
    <xf numFmtId="0" fontId="26" fillId="0" borderId="0" applyNumberFormat="0" applyFill="0" applyBorder="0" applyAlignment="0" applyProtection="0"/>
    <xf numFmtId="3" fontId="41" fillId="0" borderId="0" applyNumberFormat="0" applyFill="0" applyBorder="0" applyAlignment="0" applyProtection="0"/>
    <xf numFmtId="0" fontId="18" fillId="4"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 fillId="11" borderId="0" applyNumberFormat="0" applyBorder="0" applyAlignment="0" applyProtection="0"/>
    <xf numFmtId="0" fontId="2" fillId="9" borderId="8" applyNumberFormat="0" applyFont="0" applyAlignment="0" applyProtection="0"/>
    <xf numFmtId="0" fontId="18" fillId="4" borderId="0" applyNumberFormat="0" applyBorder="0" applyAlignment="0" applyProtection="0"/>
    <xf numFmtId="0" fontId="24" fillId="8" borderId="7" applyNumberFormat="0" applyAlignment="0" applyProtection="0"/>
    <xf numFmtId="0" fontId="17" fillId="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0" fontId="25" fillId="0" borderId="0" applyNumberForma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25" fillId="0" borderId="0" applyNumberFormat="0" applyFill="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1" fillId="7" borderId="5" applyNumberFormat="0" applyAlignment="0" applyProtection="0"/>
    <xf numFmtId="0" fontId="20" fillId="6" borderId="4" applyNumberFormat="0" applyAlignment="0" applyProtection="0"/>
    <xf numFmtId="0" fontId="22" fillId="7" borderId="4" applyNumberFormat="0" applyAlignment="0" applyProtection="0"/>
    <xf numFmtId="0" fontId="16" fillId="0" borderId="0" applyNumberFormat="0" applyFill="0" applyBorder="0" applyAlignment="0" applyProtection="0"/>
    <xf numFmtId="0" fontId="23" fillId="0" borderId="6" applyNumberFormat="0" applyFill="0" applyAlignment="0" applyProtection="0"/>
    <xf numFmtId="0" fontId="17" fillId="3" borderId="0" applyNumberFormat="0" applyBorder="0" applyAlignment="0" applyProtection="0"/>
    <xf numFmtId="43" fontId="33" fillId="0" borderId="0" applyFont="0" applyFill="0" applyBorder="0" applyAlignment="0" applyProtection="0"/>
    <xf numFmtId="0" fontId="18" fillId="4" borderId="0" applyNumberFormat="0" applyBorder="0" applyAlignment="0" applyProtection="0"/>
    <xf numFmtId="0" fontId="2" fillId="9" borderId="8" applyNumberFormat="0" applyFont="0" applyAlignment="0" applyProtection="0"/>
    <xf numFmtId="0" fontId="17" fillId="3" borderId="0" applyNumberFormat="0" applyBorder="0" applyAlignment="0" applyProtection="0"/>
    <xf numFmtId="0" fontId="19" fillId="5" borderId="0" applyNumberFormat="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0" fontId="24" fillId="8" borderId="7" applyNumberFormat="0" applyAlignment="0" applyProtection="0"/>
    <xf numFmtId="41" fontId="2" fillId="0" borderId="0" applyFont="0" applyFill="0" applyBorder="0" applyAlignment="0" applyProtection="0"/>
    <xf numFmtId="0" fontId="21" fillId="7" borderId="5" applyNumberFormat="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 fillId="9" borderId="8"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3" fillId="0" borderId="6" applyNumberFormat="0" applyFill="0" applyAlignment="0" applyProtection="0"/>
    <xf numFmtId="0" fontId="19" fillId="5" borderId="0" applyNumberFormat="0" applyBorder="0" applyAlignment="0" applyProtection="0"/>
    <xf numFmtId="0" fontId="25" fillId="0" borderId="0" applyNumberFormat="0" applyFill="0" applyBorder="0" applyAlignment="0" applyProtection="0"/>
    <xf numFmtId="0" fontId="22" fillId="7" borderId="4" applyNumberFormat="0" applyAlignment="0" applyProtection="0"/>
    <xf numFmtId="0" fontId="20" fillId="6" borderId="4" applyNumberFormat="0" applyAlignment="0" applyProtection="0"/>
    <xf numFmtId="41" fontId="2" fillId="0" borderId="0" applyFont="0" applyFill="0" applyBorder="0" applyAlignment="0" applyProtection="0"/>
    <xf numFmtId="0" fontId="24" fillId="8" borderId="7" applyNumberFormat="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21" fillId="7" borderId="5" applyNumberFormat="0" applyAlignment="0" applyProtection="0"/>
    <xf numFmtId="0" fontId="23" fillId="0" borderId="6" applyNumberFormat="0" applyFill="0" applyAlignment="0" applyProtection="0"/>
    <xf numFmtId="0" fontId="24" fillId="8" borderId="7" applyNumberFormat="0" applyAlignment="0" applyProtection="0"/>
    <xf numFmtId="43" fontId="33" fillId="0" borderId="0" applyFont="0" applyFill="0" applyBorder="0" applyAlignment="0" applyProtection="0"/>
    <xf numFmtId="0" fontId="18" fillId="4" borderId="0" applyNumberFormat="0" applyBorder="0" applyAlignment="0" applyProtection="0"/>
    <xf numFmtId="0" fontId="2" fillId="9" borderId="8" applyNumberFormat="0" applyFont="0" applyAlignment="0" applyProtection="0"/>
    <xf numFmtId="0" fontId="20" fillId="6" borderId="4" applyNumberFormat="0" applyAlignment="0" applyProtection="0"/>
    <xf numFmtId="0" fontId="19" fillId="5" borderId="0" applyNumberFormat="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6" fillId="0" borderId="0" applyNumberFormat="0" applyFill="0" applyBorder="0" applyAlignment="0" applyProtection="0"/>
    <xf numFmtId="0" fontId="21" fillId="7" borderId="5" applyNumberFormat="0" applyAlignment="0" applyProtection="0"/>
    <xf numFmtId="41" fontId="2" fillId="0" borderId="0" applyFont="0" applyFill="0" applyBorder="0" applyAlignment="0" applyProtection="0"/>
    <xf numFmtId="0" fontId="18" fillId="4" borderId="0" applyNumberFormat="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3" fillId="0" borderId="6" applyNumberFormat="0" applyFill="0" applyAlignment="0" applyProtection="0"/>
    <xf numFmtId="0" fontId="22" fillId="7" borderId="4" applyNumberFormat="0" applyAlignment="0" applyProtection="0"/>
    <xf numFmtId="0" fontId="24" fillId="8" borderId="7" applyNumberFormat="0" applyAlignment="0" applyProtection="0"/>
    <xf numFmtId="0" fontId="25" fillId="0" borderId="0" applyNumberFormat="0" applyFill="0" applyBorder="0" applyAlignment="0" applyProtection="0"/>
    <xf numFmtId="9" fontId="2" fillId="0" borderId="0" applyFont="0" applyFill="0" applyBorder="0" applyAlignment="0" applyProtection="0"/>
    <xf numFmtId="0" fontId="20" fillId="6" borderId="4" applyNumberFormat="0" applyAlignment="0" applyProtection="0"/>
    <xf numFmtId="0" fontId="16" fillId="0" borderId="0" applyNumberFormat="0" applyFill="0" applyBorder="0" applyAlignment="0" applyProtection="0"/>
    <xf numFmtId="0" fontId="19" fillId="5" borderId="0" applyNumberFormat="0" applyBorder="0" applyAlignment="0" applyProtection="0"/>
    <xf numFmtId="0" fontId="17" fillId="3" borderId="0" applyNumberFormat="0" applyBorder="0" applyAlignment="0" applyProtection="0"/>
    <xf numFmtId="0" fontId="8" fillId="0" borderId="9"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43" fontId="33" fillId="0" borderId="0" applyFont="0" applyFill="0" applyBorder="0" applyAlignment="0" applyProtection="0"/>
    <xf numFmtId="3" fontId="42" fillId="0" borderId="0" applyNumberFormat="0" applyFill="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3" fontId="41"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18" fillId="4" borderId="0" applyNumberFormat="0" applyBorder="0" applyAlignment="0" applyProtection="0"/>
    <xf numFmtId="0" fontId="24" fillId="8" borderId="7" applyNumberFormat="0" applyAlignment="0" applyProtection="0"/>
    <xf numFmtId="9" fontId="2" fillId="0" borderId="0" applyFont="0" applyFill="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0" fontId="25" fillId="0" borderId="0" applyNumberForma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1" fillId="7" borderId="5" applyNumberFormat="0" applyAlignment="0" applyProtection="0"/>
    <xf numFmtId="0" fontId="20" fillId="6" borderId="4" applyNumberFormat="0" applyAlignment="0" applyProtection="0"/>
    <xf numFmtId="0" fontId="22" fillId="7" borderId="4" applyNumberFormat="0" applyAlignment="0" applyProtection="0"/>
    <xf numFmtId="0" fontId="16" fillId="0" borderId="0" applyNumberFormat="0" applyFill="0" applyBorder="0" applyAlignment="0" applyProtection="0"/>
    <xf numFmtId="0" fontId="23" fillId="0" borderId="6" applyNumberFormat="0" applyFill="0" applyAlignment="0" applyProtection="0"/>
    <xf numFmtId="0" fontId="17" fillId="3" borderId="0" applyNumberFormat="0" applyBorder="0" applyAlignment="0" applyProtection="0"/>
    <xf numFmtId="43" fontId="33" fillId="0" borderId="0" applyFont="0" applyFill="0" applyBorder="0" applyAlignment="0" applyProtection="0"/>
    <xf numFmtId="0" fontId="18" fillId="4" borderId="0" applyNumberFormat="0" applyBorder="0" applyAlignment="0" applyProtection="0"/>
    <xf numFmtId="0" fontId="2" fillId="9" borderId="8" applyNumberFormat="0" applyFont="0" applyAlignment="0" applyProtection="0"/>
    <xf numFmtId="0" fontId="17" fillId="3" borderId="0" applyNumberFormat="0" applyBorder="0" applyAlignment="0" applyProtection="0"/>
    <xf numFmtId="0" fontId="19" fillId="5" borderId="0" applyNumberFormat="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43" fontId="2" fillId="0" borderId="0" applyFont="0" applyFill="0" applyBorder="0" applyAlignment="0" applyProtection="0"/>
    <xf numFmtId="0" fontId="24" fillId="8" borderId="7" applyNumberFormat="0" applyAlignment="0" applyProtection="0"/>
    <xf numFmtId="41" fontId="2" fillId="0" borderId="0" applyFont="0" applyFill="0" applyBorder="0" applyAlignment="0" applyProtection="0"/>
    <xf numFmtId="0" fontId="21" fillId="7" borderId="5" applyNumberFormat="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 fillId="9" borderId="8"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3" fillId="0" borderId="6" applyNumberFormat="0" applyFill="0" applyAlignment="0" applyProtection="0"/>
    <xf numFmtId="0" fontId="19" fillId="5" borderId="0" applyNumberFormat="0" applyBorder="0" applyAlignment="0" applyProtection="0"/>
    <xf numFmtId="0" fontId="25" fillId="0" borderId="0" applyNumberFormat="0" applyFill="0" applyBorder="0" applyAlignment="0" applyProtection="0"/>
    <xf numFmtId="9" fontId="2" fillId="0" borderId="0" applyFont="0" applyFill="0" applyBorder="0" applyAlignment="0" applyProtection="0"/>
    <xf numFmtId="0" fontId="22" fillId="7" borderId="4" applyNumberFormat="0" applyAlignment="0" applyProtection="0"/>
    <xf numFmtId="0" fontId="20" fillId="6" borderId="4" applyNumberFormat="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21" fillId="7" borderId="5" applyNumberFormat="0" applyAlignment="0" applyProtection="0"/>
    <xf numFmtId="0" fontId="23" fillId="0" borderId="6" applyNumberFormat="0" applyFill="0" applyAlignment="0" applyProtection="0"/>
    <xf numFmtId="0" fontId="24" fillId="8" borderId="7" applyNumberFormat="0" applyAlignment="0" applyProtection="0"/>
    <xf numFmtId="43" fontId="33" fillId="0" borderId="0" applyFont="0" applyFill="0" applyBorder="0" applyAlignment="0" applyProtection="0"/>
    <xf numFmtId="0" fontId="18" fillId="4" borderId="0" applyNumberFormat="0" applyBorder="0" applyAlignment="0" applyProtection="0"/>
    <xf numFmtId="0" fontId="2" fillId="9" borderId="8" applyNumberFormat="0" applyFont="0" applyAlignment="0" applyProtection="0"/>
    <xf numFmtId="0" fontId="20" fillId="6" borderId="4" applyNumberFormat="0" applyAlignment="0" applyProtection="0"/>
    <xf numFmtId="0" fontId="19" fillId="5" borderId="0" applyNumberFormat="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6" fillId="0" borderId="0" applyNumberFormat="0" applyFill="0" applyBorder="0" applyAlignment="0" applyProtection="0"/>
    <xf numFmtId="0" fontId="21" fillId="7" borderId="5" applyNumberFormat="0" applyAlignment="0" applyProtection="0"/>
    <xf numFmtId="41" fontId="2" fillId="0" borderId="0" applyFont="0" applyFill="0" applyBorder="0" applyAlignment="0" applyProtection="0"/>
    <xf numFmtId="0" fontId="18" fillId="4" borderId="0" applyNumberFormat="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3" fillId="0" borderId="6" applyNumberFormat="0" applyFill="0" applyAlignment="0" applyProtection="0"/>
    <xf numFmtId="0" fontId="22" fillId="7" borderId="4" applyNumberFormat="0" applyAlignment="0" applyProtection="0"/>
    <xf numFmtId="0" fontId="24" fillId="8" borderId="7" applyNumberFormat="0" applyAlignment="0" applyProtection="0"/>
    <xf numFmtId="0" fontId="25" fillId="0" borderId="0" applyNumberFormat="0" applyFill="0" applyBorder="0" applyAlignment="0" applyProtection="0"/>
    <xf numFmtId="9" fontId="2" fillId="0" borderId="0" applyFont="0" applyFill="0" applyBorder="0" applyAlignment="0" applyProtection="0"/>
    <xf numFmtId="0" fontId="20" fillId="6" borderId="4" applyNumberFormat="0" applyAlignment="0" applyProtection="0"/>
    <xf numFmtId="0" fontId="16" fillId="0" borderId="0" applyNumberFormat="0" applyFill="0" applyBorder="0" applyAlignment="0" applyProtection="0"/>
    <xf numFmtId="0" fontId="19" fillId="5" borderId="0" applyNumberFormat="0" applyBorder="0" applyAlignment="0" applyProtection="0"/>
    <xf numFmtId="0" fontId="17" fillId="3" borderId="0" applyNumberFormat="0" applyBorder="0" applyAlignment="0" applyProtection="0"/>
    <xf numFmtId="0" fontId="8" fillId="0" borderId="9"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43" fontId="33" fillId="0" borderId="0" applyFont="0" applyFill="0" applyBorder="0" applyAlignment="0" applyProtection="0"/>
    <xf numFmtId="9" fontId="2" fillId="0" borderId="0" applyFon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37" fontId="31" fillId="0" borderId="0" applyFont="0" applyFill="0" applyBorder="0" applyAlignment="0" applyProtection="0"/>
    <xf numFmtId="0" fontId="16" fillId="0" borderId="0" applyNumberForma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3" fontId="41" fillId="0" borderId="0" applyNumberFormat="0" applyFill="0" applyBorder="0" applyAlignment="0" applyProtection="0"/>
    <xf numFmtId="3" fontId="42"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7" fillId="18" borderId="0" applyNumberFormat="0" applyBorder="0" applyAlignment="0" applyProtection="0"/>
    <xf numFmtId="0" fontId="23" fillId="0" borderId="6" applyNumberFormat="0" applyFill="0" applyAlignment="0" applyProtection="0"/>
    <xf numFmtId="0" fontId="21" fillId="7" borderId="5" applyNumberFormat="0" applyAlignment="0" applyProtection="0"/>
    <xf numFmtId="0" fontId="2" fillId="0" borderId="0"/>
    <xf numFmtId="0" fontId="8" fillId="0" borderId="9" applyNumberFormat="0" applyFill="0" applyAlignment="0" applyProtection="0"/>
    <xf numFmtId="43" fontId="49" fillId="0" borderId="0" applyFill="0" applyBorder="0" applyAlignment="0" applyProtection="0"/>
    <xf numFmtId="0" fontId="2" fillId="0" borderId="0"/>
    <xf numFmtId="9" fontId="49" fillId="0" borderId="0" applyFill="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16" fillId="0" borderId="0" applyNumberFormat="0" applyFill="0" applyBorder="0" applyAlignment="0" applyProtection="0"/>
    <xf numFmtId="0" fontId="2" fillId="20"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7" fillId="10" borderId="0" applyNumberFormat="0" applyBorder="0" applyAlignment="0" applyProtection="0"/>
    <xf numFmtId="0" fontId="17" fillId="3" borderId="0" applyNumberFormat="0" applyBorder="0" applyAlignment="0" applyProtection="0"/>
    <xf numFmtId="0" fontId="27" fillId="21" borderId="0" applyNumberFormat="0" applyBorder="0" applyAlignment="0" applyProtection="0"/>
    <xf numFmtId="0" fontId="19" fillId="5" borderId="0" applyNumberFormat="0" applyBorder="0" applyAlignment="0" applyProtection="0"/>
    <xf numFmtId="0" fontId="27" fillId="30" borderId="0" applyNumberFormat="0" applyBorder="0" applyAlignment="0" applyProtection="0"/>
    <xf numFmtId="0" fontId="27" fillId="33" borderId="0" applyNumberFormat="0" applyBorder="0" applyAlignment="0" applyProtection="0"/>
    <xf numFmtId="0" fontId="23" fillId="0" borderId="6" applyNumberFormat="0" applyFill="0" applyAlignment="0" applyProtection="0"/>
    <xf numFmtId="0" fontId="17" fillId="3" borderId="0" applyNumberFormat="0" applyBorder="0" applyAlignment="0" applyProtection="0"/>
    <xf numFmtId="0" fontId="27" fillId="33" borderId="0" applyNumberFormat="0" applyBorder="0" applyAlignment="0" applyProtection="0"/>
    <xf numFmtId="0" fontId="27" fillId="13" borderId="0" applyNumberFormat="0" applyBorder="0" applyAlignment="0" applyProtection="0"/>
    <xf numFmtId="0" fontId="2" fillId="32" borderId="0" applyNumberFormat="0" applyBorder="0" applyAlignment="0" applyProtection="0"/>
    <xf numFmtId="0" fontId="18" fillId="4" borderId="0" applyNumberFormat="0" applyBorder="0" applyAlignment="0" applyProtection="0"/>
    <xf numFmtId="0" fontId="17" fillId="3"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3" fontId="41" fillId="0" borderId="0" applyNumberFormat="0" applyFill="0" applyBorder="0" applyAlignment="0" applyProtection="0"/>
    <xf numFmtId="3" fontId="42"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10" borderId="0" applyNumberFormat="0" applyBorder="0" applyAlignment="0" applyProtection="0"/>
    <xf numFmtId="0" fontId="2" fillId="19" borderId="0" applyNumberFormat="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 fillId="32"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0" fontId="19" fillId="5" borderId="0" applyNumberFormat="0" applyBorder="0" applyAlignment="0" applyProtection="0"/>
    <xf numFmtId="41" fontId="2" fillId="0" borderId="0" applyFont="0" applyFill="0" applyBorder="0" applyAlignment="0" applyProtection="0"/>
    <xf numFmtId="0" fontId="2" fillId="16" borderId="0" applyNumberFormat="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3" fillId="0" borderId="6" applyNumberFormat="0" applyFill="0" applyAlignment="0" applyProtection="0"/>
    <xf numFmtId="0" fontId="20" fillId="6" borderId="4" applyNumberFormat="0" applyAlignment="0" applyProtection="0"/>
    <xf numFmtId="43" fontId="49" fillId="0" borderId="0" applyFill="0" applyBorder="0" applyAlignment="0" applyProtection="0"/>
    <xf numFmtId="0" fontId="22" fillId="7" borderId="4" applyNumberFormat="0" applyAlignment="0" applyProtection="0"/>
    <xf numFmtId="0" fontId="17" fillId="3" borderId="0" applyNumberFormat="0" applyBorder="0" applyAlignment="0" applyProtection="0"/>
    <xf numFmtId="0" fontId="16" fillId="0" borderId="0" applyNumberFormat="0" applyFill="0" applyBorder="0" applyAlignment="0" applyProtection="0"/>
    <xf numFmtId="0" fontId="20" fillId="6" borderId="4" applyNumberFormat="0" applyAlignment="0" applyProtection="0"/>
    <xf numFmtId="0" fontId="19" fillId="5" borderId="0" applyNumberFormat="0" applyBorder="0" applyAlignment="0" applyProtection="0"/>
    <xf numFmtId="0" fontId="18" fillId="4" borderId="0" applyNumberFormat="0" applyBorder="0" applyAlignment="0" applyProtection="0"/>
    <xf numFmtId="0" fontId="27" fillId="18" borderId="0" applyNumberFormat="0" applyBorder="0" applyAlignment="0" applyProtection="0"/>
    <xf numFmtId="0" fontId="2" fillId="27"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16" fillId="0" borderId="0" applyNumberFormat="0" applyFill="0" applyBorder="0" applyAlignment="0" applyProtection="0"/>
    <xf numFmtId="0" fontId="2" fillId="32" borderId="0" applyNumberFormat="0" applyBorder="0" applyAlignment="0" applyProtection="0"/>
    <xf numFmtId="0" fontId="2" fillId="15" borderId="0" applyNumberFormat="0" applyBorder="0" applyAlignment="0" applyProtection="0"/>
    <xf numFmtId="0" fontId="16" fillId="0" borderId="0" applyNumberFormat="0" applyFill="0" applyBorder="0" applyAlignment="0" applyProtection="0"/>
    <xf numFmtId="0" fontId="22" fillId="7" borderId="4" applyNumberFormat="0" applyAlignment="0" applyProtection="0"/>
    <xf numFmtId="0" fontId="27" fillId="14" borderId="0" applyNumberFormat="0" applyBorder="0" applyAlignment="0" applyProtection="0"/>
    <xf numFmtId="0" fontId="27" fillId="25" borderId="0" applyNumberFormat="0" applyBorder="0" applyAlignment="0" applyProtection="0"/>
    <xf numFmtId="0" fontId="2" fillId="31" borderId="0" applyNumberFormat="0" applyBorder="0" applyAlignment="0" applyProtection="0"/>
    <xf numFmtId="0" fontId="21" fillId="7" borderId="5" applyNumberFormat="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1" fillId="7" borderId="5" applyNumberFormat="0" applyAlignment="0" applyProtection="0"/>
    <xf numFmtId="0" fontId="22" fillId="7" borderId="4" applyNumberFormat="0" applyAlignment="0" applyProtection="0"/>
    <xf numFmtId="0" fontId="27" fillId="33" borderId="0" applyNumberFormat="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3" fillId="0" borderId="6" applyNumberFormat="0" applyFill="0" applyAlignment="0" applyProtection="0"/>
    <xf numFmtId="0" fontId="17" fillId="3"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16" fillId="0" borderId="0" applyNumberForma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5" fillId="0" borderId="0" applyNumberFormat="0" applyFill="0" applyBorder="0" applyAlignment="0" applyProtection="0"/>
    <xf numFmtId="0" fontId="18" fillId="4" borderId="0" applyNumberFormat="0" applyBorder="0" applyAlignment="0" applyProtection="0"/>
    <xf numFmtId="0" fontId="25" fillId="0" borderId="0" applyNumberFormat="0" applyFill="0" applyBorder="0" applyAlignment="0" applyProtection="0"/>
    <xf numFmtId="0" fontId="20" fillId="6" borderId="4" applyNumberFormat="0" applyAlignment="0" applyProtection="0"/>
    <xf numFmtId="0" fontId="18" fillId="4" borderId="0" applyNumberFormat="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10" borderId="0" applyNumberFormat="0" applyBorder="0" applyAlignment="0" applyProtection="0"/>
    <xf numFmtId="41" fontId="2" fillId="0" borderId="0" applyFont="0" applyFill="0" applyBorder="0" applyAlignment="0" applyProtection="0"/>
    <xf numFmtId="0" fontId="2" fillId="16" borderId="0" applyNumberFormat="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21" fillId="7" borderId="5" applyNumberFormat="0" applyAlignment="0" applyProtection="0"/>
    <xf numFmtId="0" fontId="23" fillId="0" borderId="6" applyNumberFormat="0" applyFill="0" applyAlignment="0" applyProtection="0"/>
    <xf numFmtId="0" fontId="24" fillId="8" borderId="7" applyNumberFormat="0" applyAlignment="0" applyProtection="0"/>
    <xf numFmtId="0" fontId="2" fillId="11"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6" fillId="0" borderId="0" applyNumberFormat="0" applyFill="0" applyBorder="0" applyAlignment="0" applyProtection="0"/>
    <xf numFmtId="0" fontId="8" fillId="0" borderId="9" applyNumberFormat="0" applyFill="0" applyAlignment="0" applyProtection="0"/>
    <xf numFmtId="0" fontId="2" fillId="12" borderId="0" applyNumberFormat="0" applyBorder="0" applyAlignment="0" applyProtection="0"/>
    <xf numFmtId="0" fontId="27" fillId="17" borderId="0" applyNumberFormat="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7" fillId="13" borderId="0" applyNumberFormat="0" applyBorder="0" applyAlignment="0" applyProtection="0"/>
    <xf numFmtId="0" fontId="27" fillId="18" borderId="0" applyNumberFormat="0" applyBorder="0" applyAlignment="0" applyProtection="0"/>
    <xf numFmtId="0" fontId="19" fillId="5" borderId="0" applyNumberFormat="0" applyBorder="0" applyAlignment="0" applyProtection="0"/>
    <xf numFmtId="0" fontId="25" fillId="0" borderId="0" applyNumberFormat="0" applyFill="0" applyBorder="0" applyAlignment="0" applyProtection="0"/>
    <xf numFmtId="0" fontId="19" fillId="5" borderId="0" applyNumberFormat="0" applyBorder="0" applyAlignment="0" applyProtection="0"/>
    <xf numFmtId="0" fontId="18" fillId="4" borderId="0" applyNumberFormat="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41" fontId="2" fillId="0" borderId="0" applyFont="0" applyFill="0" applyBorder="0" applyAlignment="0" applyProtection="0"/>
    <xf numFmtId="0" fontId="2" fillId="19" borderId="0" applyNumberFormat="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21" fillId="7" borderId="5" applyNumberFormat="0" applyAlignment="0" applyProtection="0"/>
    <xf numFmtId="0" fontId="23" fillId="0" borderId="6" applyNumberFormat="0" applyFill="0" applyAlignment="0" applyProtection="0"/>
    <xf numFmtId="0" fontId="24" fillId="8" borderId="7" applyNumberFormat="0" applyAlignment="0" applyProtection="0"/>
    <xf numFmtId="0" fontId="18"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0" fillId="6" borderId="4" applyNumberFormat="0" applyAlignment="0" applyProtection="0"/>
    <xf numFmtId="0" fontId="2" fillId="20" borderId="0" applyNumberFormat="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16" fillId="0" borderId="0" applyNumberFormat="0" applyFill="0" applyBorder="0" applyAlignment="0" applyProtection="0"/>
    <xf numFmtId="0" fontId="23" fillId="0" borderId="6" applyNumberFormat="0" applyFill="0" applyAlignment="0" applyProtection="0"/>
    <xf numFmtId="0" fontId="27" fillId="21" borderId="0" applyNumberFormat="0" applyBorder="0" applyAlignment="0" applyProtection="0"/>
    <xf numFmtId="0" fontId="22" fillId="7" borderId="4" applyNumberFormat="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 fillId="9" borderId="8"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16" fillId="0" borderId="0" applyNumberFormat="0" applyFill="0" applyBorder="0" applyAlignment="0" applyProtection="0"/>
    <xf numFmtId="0" fontId="27" fillId="29" borderId="0" applyNumberFormat="0" applyBorder="0" applyAlignment="0" applyProtection="0"/>
    <xf numFmtId="0" fontId="21" fillId="7" borderId="5" applyNumberFormat="0" applyAlignment="0" applyProtection="0"/>
    <xf numFmtId="0" fontId="18" fillId="4" borderId="0" applyNumberFormat="0" applyBorder="0" applyAlignment="0" applyProtection="0"/>
    <xf numFmtId="0" fontId="24" fillId="8" borderId="7" applyNumberFormat="0" applyAlignment="0" applyProtection="0"/>
    <xf numFmtId="0" fontId="27" fillId="22" borderId="0" applyNumberFormat="0" applyBorder="0" applyAlignment="0" applyProtection="0"/>
    <xf numFmtId="41" fontId="2" fillId="0" borderId="0" applyFont="0" applyFill="0" applyBorder="0" applyAlignment="0" applyProtection="0"/>
    <xf numFmtId="0" fontId="2" fillId="23" borderId="0" applyNumberFormat="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17" fillId="3" borderId="0" applyNumberFormat="0" applyBorder="0" applyAlignment="0" applyProtection="0"/>
    <xf numFmtId="0" fontId="2" fillId="24"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18" fillId="4" borderId="0" applyNumberFormat="0" applyBorder="0" applyAlignment="0" applyProtection="0"/>
    <xf numFmtId="0" fontId="27" fillId="26" borderId="0" applyNumberFormat="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19" fillId="5" borderId="0" applyNumberFormat="0" applyBorder="0" applyAlignment="0" applyProtection="0"/>
    <xf numFmtId="0" fontId="24" fillId="8" borderId="7" applyNumberFormat="0" applyAlignment="0" applyProtection="0"/>
    <xf numFmtId="0" fontId="2" fillId="28" borderId="0" applyNumberFormat="0" applyBorder="0" applyAlignment="0" applyProtection="0"/>
    <xf numFmtId="0" fontId="2" fillId="27" borderId="0" applyNumberFormat="0" applyBorder="0" applyAlignment="0" applyProtection="0"/>
    <xf numFmtId="0" fontId="27" fillId="22" borderId="0" applyNumberFormat="0" applyBorder="0" applyAlignment="0" applyProtection="0"/>
    <xf numFmtId="0" fontId="27" fillId="29" borderId="0" applyNumberFormat="0" applyBorder="0" applyAlignment="0" applyProtection="0"/>
    <xf numFmtId="0" fontId="2" fillId="24"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2" fillId="23" borderId="0" applyNumberFormat="0" applyBorder="0" applyAlignment="0" applyProtection="0"/>
    <xf numFmtId="0" fontId="2" fillId="28"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8" fillId="0" borderId="9" applyNumberFormat="0" applyFill="0" applyAlignment="0" applyProtection="0"/>
    <xf numFmtId="0" fontId="2" fillId="19" borderId="0" applyNumberFormat="0" applyBorder="0" applyAlignment="0" applyProtection="0"/>
    <xf numFmtId="0" fontId="19" fillId="5" borderId="0" applyNumberFormat="0" applyBorder="0" applyAlignment="0" applyProtection="0"/>
    <xf numFmtId="0" fontId="2" fillId="20" borderId="0" applyNumberFormat="0" applyBorder="0" applyAlignment="0" applyProtection="0"/>
    <xf numFmtId="0" fontId="27" fillId="10" borderId="0" applyNumberFormat="0" applyBorder="0" applyAlignment="0" applyProtection="0"/>
    <xf numFmtId="0" fontId="20" fillId="6" borderId="4" applyNumberFormat="0" applyAlignment="0" applyProtection="0"/>
    <xf numFmtId="0" fontId="2" fillId="28" borderId="0" applyNumberFormat="0" applyBorder="0" applyAlignment="0" applyProtection="0"/>
    <xf numFmtId="9" fontId="2" fillId="0" borderId="0" applyFon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0" fontId="25" fillId="0" borderId="0" applyNumberFormat="0" applyFill="0" applyBorder="0" applyAlignment="0" applyProtection="0"/>
    <xf numFmtId="41" fontId="2" fillId="0" borderId="0" applyFont="0" applyFill="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7" fillId="25" borderId="0" applyNumberFormat="0" applyBorder="0" applyAlignment="0" applyProtection="0"/>
    <xf numFmtId="0" fontId="27" fillId="21"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9" fontId="2" fillId="0" borderId="0" applyFont="0" applyFill="0" applyBorder="0" applyAlignment="0" applyProtection="0"/>
    <xf numFmtId="0" fontId="18" fillId="4" borderId="0" applyNumberFormat="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0" fontId="24" fillId="8" borderId="7" applyNumberFormat="0" applyAlignment="0" applyProtection="0"/>
    <xf numFmtId="41" fontId="2" fillId="0" borderId="0" applyFont="0" applyFill="0" applyBorder="0" applyAlignment="0" applyProtection="0"/>
    <xf numFmtId="0" fontId="18" fillId="4" borderId="0" applyNumberFormat="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21" fillId="7" borderId="5" applyNumberFormat="0" applyAlignment="0" applyProtection="0"/>
    <xf numFmtId="0" fontId="23" fillId="0" borderId="6" applyNumberFormat="0" applyFill="0" applyAlignment="0" applyProtection="0"/>
    <xf numFmtId="0" fontId="24" fillId="8" borderId="7" applyNumberFormat="0" applyAlignment="0" applyProtection="0"/>
    <xf numFmtId="0" fontId="23" fillId="0" borderId="6" applyNumberFormat="0" applyFill="0" applyAlignment="0" applyProtection="0"/>
    <xf numFmtId="0" fontId="19" fillId="5" borderId="0" applyNumberFormat="0" applyBorder="0" applyAlignment="0" applyProtection="0"/>
    <xf numFmtId="0" fontId="20" fillId="6" borderId="4" applyNumberFormat="0" applyAlignment="0" applyProtection="0"/>
    <xf numFmtId="0" fontId="17" fillId="3" borderId="0" applyNumberFormat="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2" fillId="7" borderId="4" applyNumberFormat="0" applyAlignment="0" applyProtection="0"/>
    <xf numFmtId="0" fontId="16" fillId="0" borderId="0" applyNumberForma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1" fillId="7" borderId="5" applyNumberFormat="0" applyAlignment="0" applyProtection="0"/>
    <xf numFmtId="0" fontId="27" fillId="29" borderId="0" applyNumberFormat="0" applyBorder="0" applyAlignment="0" applyProtection="0"/>
    <xf numFmtId="0" fontId="19" fillId="5" borderId="0" applyNumberFormat="0" applyBorder="0" applyAlignment="0" applyProtection="0"/>
    <xf numFmtId="0" fontId="25" fillId="0" borderId="0" applyNumberFormat="0" applyFill="0" applyBorder="0" applyAlignment="0" applyProtection="0"/>
    <xf numFmtId="9" fontId="2" fillId="0" borderId="0" applyFont="0" applyFill="0" applyBorder="0" applyAlignment="0" applyProtection="0"/>
    <xf numFmtId="0" fontId="18" fillId="4" borderId="0" applyNumberFormat="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18" borderId="0" applyNumberFormat="0" applyBorder="0" applyAlignment="0" applyProtection="0"/>
    <xf numFmtId="41" fontId="2" fillId="0" borderId="0" applyFont="0" applyFill="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21" fillId="7" borderId="5" applyNumberFormat="0" applyAlignment="0" applyProtection="0"/>
    <xf numFmtId="0" fontId="23" fillId="0" borderId="6" applyNumberFormat="0" applyFill="0" applyAlignment="0" applyProtection="0"/>
    <xf numFmtId="0" fontId="24" fillId="8" borderId="7" applyNumberFormat="0" applyAlignment="0" applyProtection="0"/>
    <xf numFmtId="0" fontId="18" fillId="4" borderId="0" applyNumberFormat="0" applyBorder="0" applyAlignment="0" applyProtection="0"/>
    <xf numFmtId="0" fontId="27" fillId="17"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0" fillId="6" borderId="4" applyNumberFormat="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14" borderId="0" applyNumberFormat="0" applyBorder="0" applyAlignment="0" applyProtection="0"/>
    <xf numFmtId="0" fontId="2" fillId="16" borderId="0" applyNumberFormat="0" applyBorder="0" applyAlignment="0" applyProtection="0"/>
    <xf numFmtId="0" fontId="23" fillId="0" borderId="6" applyNumberFormat="0" applyFill="0" applyAlignment="0" applyProtection="0"/>
    <xf numFmtId="0" fontId="22" fillId="7" borderId="4" applyNumberFormat="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 fillId="9" borderId="8"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16" fillId="0" borderId="0" applyNumberFormat="0" applyFill="0" applyBorder="0" applyAlignment="0" applyProtection="0"/>
    <xf numFmtId="0" fontId="2" fillId="15" borderId="0" applyNumberFormat="0" applyBorder="0" applyAlignment="0" applyProtection="0"/>
    <xf numFmtId="0" fontId="21" fillId="7" borderId="5" applyNumberFormat="0" applyAlignment="0" applyProtection="0"/>
    <xf numFmtId="9" fontId="2" fillId="0" borderId="0" applyFont="0" applyFill="0" applyBorder="0" applyAlignment="0" applyProtection="0"/>
    <xf numFmtId="0" fontId="24" fillId="8" borderId="7" applyNumberFormat="0" applyAlignment="0" applyProtection="0"/>
    <xf numFmtId="41" fontId="2" fillId="0" borderId="0" applyFont="0" applyFill="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7" fillId="13"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 fillId="12" borderId="0" applyNumberFormat="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 fillId="24" borderId="0" applyNumberFormat="0" applyBorder="0" applyAlignment="0" applyProtection="0"/>
    <xf numFmtId="0" fontId="18" fillId="4" borderId="0" applyNumberFormat="0" applyBorder="0" applyAlignment="0" applyProtection="0"/>
    <xf numFmtId="0" fontId="2" fillId="16" borderId="0" applyNumberFormat="0" applyBorder="0" applyAlignment="0" applyProtection="0"/>
    <xf numFmtId="0" fontId="27" fillId="25" borderId="0" applyNumberFormat="0" applyBorder="0" applyAlignment="0" applyProtection="0"/>
    <xf numFmtId="0" fontId="27" fillId="17" borderId="0" applyNumberFormat="0" applyBorder="0" applyAlignment="0" applyProtection="0"/>
    <xf numFmtId="0" fontId="23" fillId="0" borderId="6" applyNumberFormat="0" applyFill="0" applyAlignment="0" applyProtection="0"/>
    <xf numFmtId="0" fontId="20" fillId="6" borderId="4" applyNumberFormat="0" applyAlignment="0" applyProtection="0"/>
    <xf numFmtId="0" fontId="19" fillId="5" borderId="0" applyNumberFormat="0" applyBorder="0" applyAlignment="0" applyProtection="0"/>
    <xf numFmtId="0" fontId="8" fillId="0" borderId="9"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41" fontId="2" fillId="0" borderId="0" applyFont="0" applyFill="0" applyBorder="0" applyAlignment="0" applyProtection="0"/>
    <xf numFmtId="0" fontId="17" fillId="3" borderId="0" applyNumberFormat="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 fillId="23" borderId="0" applyNumberFormat="0" applyBorder="0" applyAlignment="0" applyProtection="0"/>
    <xf numFmtId="0" fontId="27" fillId="30" borderId="0" applyNumberFormat="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7" fillId="22" borderId="0" applyNumberFormat="0" applyBorder="0" applyAlignment="0" applyProtection="0"/>
    <xf numFmtId="0" fontId="25" fillId="0" borderId="0" applyNumberFormat="0" applyFill="0" applyBorder="0" applyAlignment="0" applyProtection="0"/>
    <xf numFmtId="0" fontId="18" fillId="4" borderId="0" applyNumberFormat="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21" borderId="0" applyNumberFormat="0" applyBorder="0" applyAlignment="0" applyProtection="0"/>
    <xf numFmtId="41" fontId="2" fillId="0" borderId="0" applyFont="0" applyFill="0" applyBorder="0" applyAlignment="0" applyProtection="0"/>
    <xf numFmtId="0" fontId="2" fillId="15" borderId="0" applyNumberFormat="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21" fillId="7" borderId="5" applyNumberFormat="0" applyAlignment="0" applyProtection="0"/>
    <xf numFmtId="0" fontId="23" fillId="0" borderId="6" applyNumberFormat="0" applyFill="0" applyAlignment="0" applyProtection="0"/>
    <xf numFmtId="0" fontId="24" fillId="8" borderId="7" applyNumberFormat="0" applyAlignment="0" applyProtection="0"/>
    <xf numFmtId="0" fontId="2" fillId="20"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7" fillId="14" borderId="0" applyNumberFormat="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 fillId="19" borderId="0" applyNumberFormat="0" applyBorder="0" applyAlignment="0" applyProtection="0"/>
    <xf numFmtId="0" fontId="27" fillId="13" borderId="0" applyNumberFormat="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7" fillId="18" borderId="0" applyNumberFormat="0" applyBorder="0" applyAlignment="0" applyProtection="0"/>
    <xf numFmtId="0" fontId="2" fillId="12" borderId="0" applyNumberFormat="0" applyBorder="0" applyAlignment="0" applyProtection="0"/>
    <xf numFmtId="0" fontId="19" fillId="5" borderId="0" applyNumberFormat="0" applyBorder="0" applyAlignment="0" applyProtection="0"/>
    <xf numFmtId="0" fontId="25" fillId="0" borderId="0" applyNumberFormat="0" applyFill="0" applyBorder="0" applyAlignment="0" applyProtection="0"/>
    <xf numFmtId="0" fontId="18" fillId="4" borderId="0" applyNumberFormat="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33" borderId="0" applyNumberFormat="0" applyBorder="0" applyAlignment="0" applyProtection="0"/>
    <xf numFmtId="41" fontId="2" fillId="0" borderId="0" applyFont="0" applyFill="0" applyBorder="0" applyAlignment="0" applyProtection="0"/>
    <xf numFmtId="0" fontId="2" fillId="11" borderId="0" applyNumberFormat="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21" fillId="7" borderId="5" applyNumberFormat="0" applyAlignment="0" applyProtection="0"/>
    <xf numFmtId="0" fontId="23" fillId="0" borderId="6" applyNumberFormat="0" applyFill="0" applyAlignment="0" applyProtection="0"/>
    <xf numFmtId="0" fontId="24" fillId="8" borderId="7" applyNumberFormat="0" applyAlignment="0" applyProtection="0"/>
    <xf numFmtId="0" fontId="18" fillId="4" borderId="0" applyNumberFormat="0" applyBorder="0" applyAlignment="0" applyProtection="0"/>
    <xf numFmtId="0" fontId="2" fillId="32"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0" fillId="6" borderId="4" applyNumberFormat="0" applyAlignment="0" applyProtection="0"/>
    <xf numFmtId="0" fontId="27" fillId="10" borderId="0" applyNumberFormat="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29" borderId="0" applyNumberFormat="0" applyBorder="0" applyAlignment="0" applyProtection="0"/>
    <xf numFmtId="0" fontId="2" fillId="31" borderId="0" applyNumberFormat="0" applyBorder="0" applyAlignment="0" applyProtection="0"/>
    <xf numFmtId="0" fontId="23" fillId="0" borderId="6" applyNumberFormat="0" applyFill="0" applyAlignment="0" applyProtection="0"/>
    <xf numFmtId="0" fontId="8" fillId="0" borderId="9" applyNumberFormat="0" applyFill="0" applyAlignment="0" applyProtection="0"/>
    <xf numFmtId="0" fontId="22" fillId="7" borderId="4" applyNumberFormat="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 fillId="9" borderId="8"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16" fillId="0" borderId="0" applyNumberFormat="0" applyFill="0" applyBorder="0" applyAlignment="0" applyProtection="0"/>
    <xf numFmtId="0" fontId="27" fillId="30" borderId="0" applyNumberFormat="0" applyBorder="0" applyAlignment="0" applyProtection="0"/>
    <xf numFmtId="0" fontId="21" fillId="7" borderId="5" applyNumberFormat="0" applyAlignment="0" applyProtection="0"/>
    <xf numFmtId="0" fontId="24" fillId="8" borderId="7" applyNumberFormat="0" applyAlignment="0" applyProtection="0"/>
    <xf numFmtId="0" fontId="26" fillId="0" borderId="0" applyNumberFormat="0" applyFill="0" applyBorder="0" applyAlignment="0" applyProtection="0"/>
    <xf numFmtId="41" fontId="2" fillId="0" borderId="0" applyFont="0" applyFill="0" applyBorder="0" applyAlignment="0" applyProtection="0"/>
    <xf numFmtId="0" fontId="25" fillId="0" borderId="0" applyNumberFormat="0" applyFill="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 fillId="28" borderId="0" applyNumberFormat="0" applyBorder="0" applyAlignment="0" applyProtection="0"/>
    <xf numFmtId="0" fontId="24" fillId="8" borderId="7" applyNumberFormat="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 fillId="27" borderId="0" applyNumberFormat="0" applyBorder="0" applyAlignment="0" applyProtection="0"/>
    <xf numFmtId="0" fontId="22" fillId="7" borderId="4" applyNumberFormat="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7" fillId="26" borderId="0" applyNumberFormat="0" applyBorder="0" applyAlignment="0" applyProtection="0"/>
    <xf numFmtId="0" fontId="21" fillId="7" borderId="5" applyNumberFormat="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7" fillId="30"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5" fillId="0" borderId="0" applyNumberFormat="0" applyFill="0" applyBorder="0" applyAlignment="0" applyProtection="0"/>
    <xf numFmtId="0" fontId="18" fillId="4" borderId="0" applyNumberFormat="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21" fillId="7" borderId="5" applyNumberFormat="0" applyAlignment="0" applyProtection="0"/>
    <xf numFmtId="0" fontId="23" fillId="0" borderId="6" applyNumberFormat="0" applyFill="0" applyAlignment="0" applyProtection="0"/>
    <xf numFmtId="0" fontId="24" fillId="8" borderId="7" applyNumberFormat="0" applyAlignment="0" applyProtection="0"/>
    <xf numFmtId="0" fontId="19" fillId="5" borderId="0" applyNumberFormat="0" applyBorder="0" applyAlignment="0" applyProtection="0"/>
    <xf numFmtId="0" fontId="20" fillId="6" borderId="4" applyNumberFormat="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19" fillId="5" borderId="0" applyNumberFormat="0" applyBorder="0" applyAlignment="0" applyProtection="0"/>
    <xf numFmtId="0" fontId="25" fillId="0" borderId="0" applyNumberFormat="0" applyFill="0" applyBorder="0" applyAlignment="0" applyProtection="0"/>
    <xf numFmtId="0" fontId="18" fillId="4" borderId="0" applyNumberFormat="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21" fillId="7" borderId="5" applyNumberFormat="0" applyAlignment="0" applyProtection="0"/>
    <xf numFmtId="0" fontId="23" fillId="0" borderId="6" applyNumberFormat="0" applyFill="0" applyAlignment="0" applyProtection="0"/>
    <xf numFmtId="0" fontId="24" fillId="8" borderId="7" applyNumberFormat="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0" fillId="6" borderId="4" applyNumberFormat="0" applyAlignment="0" applyProtection="0"/>
    <xf numFmtId="0" fontId="26" fillId="0" borderId="0" applyNumberFormat="0" applyFill="0" applyBorder="0" applyAlignment="0" applyProtection="0"/>
    <xf numFmtId="0" fontId="8" fillId="0" borderId="9" applyNumberFormat="0" applyFill="0" applyAlignment="0" applyProtection="0"/>
    <xf numFmtId="0" fontId="23" fillId="0" borderId="6" applyNumberFormat="0" applyFill="0" applyAlignment="0" applyProtection="0"/>
    <xf numFmtId="0" fontId="22" fillId="7" borderId="4" applyNumberFormat="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 fillId="9" borderId="8"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16" fillId="0" borderId="0" applyNumberFormat="0" applyFill="0" applyBorder="0" applyAlignment="0" applyProtection="0"/>
    <xf numFmtId="0" fontId="21" fillId="7" borderId="5" applyNumberFormat="0" applyAlignment="0" applyProtection="0"/>
    <xf numFmtId="0" fontId="24" fillId="8" borderId="7" applyNumberFormat="0" applyAlignment="0" applyProtection="0"/>
    <xf numFmtId="41" fontId="2" fillId="0" borderId="0" applyFont="0" applyFill="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 fillId="27" borderId="0" applyNumberFormat="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 fillId="31" borderId="0" applyNumberFormat="0" applyBorder="0" applyAlignment="0" applyProtection="0"/>
    <xf numFmtId="0" fontId="25" fillId="0" borderId="0" applyNumberFormat="0" applyFill="0" applyBorder="0" applyAlignment="0" applyProtection="0"/>
    <xf numFmtId="0" fontId="22" fillId="7" borderId="4" applyNumberFormat="0" applyAlignment="0" applyProtection="0"/>
    <xf numFmtId="0" fontId="24" fillId="8" borderId="7" applyNumberFormat="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6" fillId="0" borderId="0" applyNumberFormat="0" applyFill="0" applyBorder="0" applyAlignment="0" applyProtection="0"/>
    <xf numFmtId="0" fontId="27" fillId="26" borderId="0" applyNumberFormat="0" applyBorder="0" applyAlignment="0" applyProtection="0"/>
    <xf numFmtId="0" fontId="8" fillId="0" borderId="9" applyNumberFormat="0" applyFill="0" applyAlignment="0" applyProtection="0"/>
    <xf numFmtId="0" fontId="24" fillId="8" borderId="7" applyNumberFormat="0" applyAlignment="0" applyProtection="0"/>
    <xf numFmtId="0" fontId="20" fillId="6" borderId="4" applyNumberFormat="0" applyAlignment="0" applyProtection="0"/>
    <xf numFmtId="0" fontId="27" fillId="17" borderId="0" applyNumberFormat="0" applyBorder="0" applyAlignment="0" applyProtection="0"/>
    <xf numFmtId="0" fontId="23" fillId="0" borderId="6" applyNumberFormat="0" applyFill="0" applyAlignment="0" applyProtection="0"/>
    <xf numFmtId="0" fontId="21" fillId="7" borderId="5" applyNumberFormat="0" applyAlignment="0" applyProtection="0"/>
    <xf numFmtId="0" fontId="23" fillId="0" borderId="6" applyNumberFormat="0" applyFill="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16" fillId="0" borderId="0" applyNumberFormat="0" applyFill="0" applyBorder="0" applyAlignment="0" applyProtection="0"/>
    <xf numFmtId="0" fontId="27" fillId="33" borderId="0" applyNumberFormat="0" applyBorder="0" applyAlignment="0" applyProtection="0"/>
    <xf numFmtId="0" fontId="22" fillId="7" borderId="4" applyNumberFormat="0" applyAlignment="0" applyProtection="0"/>
    <xf numFmtId="0" fontId="27" fillId="14" borderId="0" applyNumberFormat="0" applyBorder="0" applyAlignment="0" applyProtection="0"/>
    <xf numFmtId="0" fontId="23" fillId="0" borderId="6" applyNumberFormat="0" applyFill="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7" fillId="25" borderId="0" applyNumberFormat="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4" fillId="8" borderId="7" applyNumberFormat="0" applyAlignment="0" applyProtection="0"/>
    <xf numFmtId="0" fontId="27" fillId="25" borderId="0" applyNumberFormat="0" applyBorder="0" applyAlignment="0" applyProtection="0"/>
    <xf numFmtId="0" fontId="2" fillId="15" borderId="0" applyNumberFormat="0" applyBorder="0" applyAlignment="0" applyProtection="0"/>
    <xf numFmtId="0" fontId="22" fillId="7" borderId="4" applyNumberFormat="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16" fillId="0" borderId="0" applyNumberFormat="0" applyFill="0" applyBorder="0" applyAlignment="0" applyProtection="0"/>
    <xf numFmtId="0" fontId="18" fillId="4" borderId="0" applyNumberFormat="0" applyBorder="0" applyAlignment="0" applyProtection="0"/>
    <xf numFmtId="0" fontId="16" fillId="0" borderId="0" applyNumberFormat="0" applyFill="0" applyBorder="0" applyAlignment="0" applyProtection="0"/>
    <xf numFmtId="0" fontId="19" fillId="5" borderId="0" applyNumberFormat="0" applyBorder="0" applyAlignment="0" applyProtection="0"/>
    <xf numFmtId="0" fontId="17" fillId="3" borderId="0" applyNumberFormat="0" applyBorder="0" applyAlignment="0" applyProtection="0"/>
    <xf numFmtId="0" fontId="27" fillId="14" borderId="0" applyNumberFormat="0" applyBorder="0" applyAlignment="0" applyProtection="0"/>
    <xf numFmtId="0" fontId="20" fillId="6" borderId="4"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3" fontId="41" fillId="0" borderId="0" applyNumberFormat="0" applyFill="0" applyBorder="0" applyAlignment="0" applyProtection="0"/>
    <xf numFmtId="3" fontId="42"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 fillId="24" borderId="0" applyNumberFormat="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14" borderId="0" applyNumberFormat="0" applyBorder="0" applyAlignment="0" applyProtection="0"/>
    <xf numFmtId="0" fontId="21" fillId="7" borderId="5" applyNumberFormat="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19" fillId="5" borderId="0" applyNumberFormat="0" applyBorder="0" applyAlignment="0" applyProtection="0"/>
    <xf numFmtId="0" fontId="18" fillId="4" borderId="0" applyNumberFormat="0" applyBorder="0" applyAlignment="0" applyProtection="0"/>
    <xf numFmtId="0" fontId="24" fillId="8" borderId="7" applyNumberFormat="0" applyAlignment="0" applyProtection="0"/>
    <xf numFmtId="0" fontId="2" fillId="16" borderId="0" applyNumberFormat="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0" fillId="6" borderId="4" applyNumberFormat="0" applyAlignment="0" applyProtection="0"/>
    <xf numFmtId="0" fontId="26" fillId="0" borderId="0" applyNumberFormat="0" applyFill="0" applyBorder="0" applyAlignment="0" applyProtection="0"/>
    <xf numFmtId="0" fontId="8" fillId="0" borderId="9" applyNumberFormat="0" applyFill="0" applyAlignment="0" applyProtection="0"/>
    <xf numFmtId="0" fontId="25" fillId="0" borderId="0" applyNumberFormat="0" applyFill="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6" fillId="0" borderId="0" applyNumberForma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1" fillId="7" borderId="5" applyNumberFormat="0" applyAlignment="0" applyProtection="0"/>
    <xf numFmtId="0" fontId="20" fillId="6" borderId="4" applyNumberFormat="0" applyAlignment="0" applyProtection="0"/>
    <xf numFmtId="0" fontId="22" fillId="7" borderId="4" applyNumberFormat="0" applyAlignment="0" applyProtection="0"/>
    <xf numFmtId="0" fontId="16" fillId="0" borderId="0" applyNumberFormat="0" applyFill="0" applyBorder="0" applyAlignment="0" applyProtection="0"/>
    <xf numFmtId="0" fontId="23" fillId="0" borderId="6" applyNumberFormat="0" applyFill="0" applyAlignment="0" applyProtection="0"/>
    <xf numFmtId="0" fontId="17" fillId="3" borderId="0" applyNumberFormat="0" applyBorder="0" applyAlignment="0" applyProtection="0"/>
    <xf numFmtId="0" fontId="21" fillId="7" borderId="5" applyNumberFormat="0" applyAlignment="0" applyProtection="0"/>
    <xf numFmtId="0" fontId="18" fillId="4"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2" fillId="27"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 fillId="24" borderId="0" applyNumberFormat="0" applyBorder="0" applyAlignment="0" applyProtection="0"/>
    <xf numFmtId="0" fontId="24" fillId="8" borderId="7" applyNumberFormat="0" applyAlignment="0" applyProtection="0"/>
    <xf numFmtId="0" fontId="27" fillId="30" borderId="0" applyNumberFormat="0" applyBorder="0" applyAlignment="0" applyProtection="0"/>
    <xf numFmtId="0" fontId="21" fillId="7" borderId="5" applyNumberFormat="0" applyAlignment="0" applyProtection="0"/>
    <xf numFmtId="0" fontId="17" fillId="3" borderId="0" applyNumberFormat="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18" fillId="4"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3" fillId="0" borderId="6" applyNumberFormat="0" applyFill="0" applyAlignment="0" applyProtection="0"/>
    <xf numFmtId="0" fontId="19" fillId="5" borderId="0" applyNumberFormat="0" applyBorder="0" applyAlignment="0" applyProtection="0"/>
    <xf numFmtId="0" fontId="25" fillId="0" borderId="0" applyNumberFormat="0" applyFill="0" applyBorder="0" applyAlignment="0" applyProtection="0"/>
    <xf numFmtId="0" fontId="2" fillId="12" borderId="0" applyNumberFormat="0" applyBorder="0" applyAlignment="0" applyProtection="0"/>
    <xf numFmtId="0" fontId="22" fillId="7" borderId="4" applyNumberFormat="0" applyAlignment="0" applyProtection="0"/>
    <xf numFmtId="0" fontId="20" fillId="6" borderId="4" applyNumberFormat="0" applyAlignment="0" applyProtection="0"/>
    <xf numFmtId="0" fontId="27" fillId="29" borderId="0" applyNumberFormat="0" applyBorder="0" applyAlignment="0" applyProtection="0"/>
    <xf numFmtId="0" fontId="2" fillId="27" borderId="0" applyNumberFormat="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21" fillId="7" borderId="5" applyNumberFormat="0" applyAlignment="0" applyProtection="0"/>
    <xf numFmtId="0" fontId="23" fillId="0" borderId="6" applyNumberFormat="0" applyFill="0" applyAlignment="0" applyProtection="0"/>
    <xf numFmtId="0" fontId="24" fillId="8" borderId="7" applyNumberFormat="0" applyAlignment="0" applyProtection="0"/>
    <xf numFmtId="0" fontId="20" fillId="6" borderId="4" applyNumberFormat="0" applyAlignment="0" applyProtection="0"/>
    <xf numFmtId="0" fontId="18" fillId="4" borderId="0" applyNumberFormat="0" applyBorder="0" applyAlignment="0" applyProtection="0"/>
    <xf numFmtId="0" fontId="16" fillId="0" borderId="0" applyNumberFormat="0" applyFill="0" applyBorder="0" applyAlignment="0" applyProtection="0"/>
    <xf numFmtId="0" fontId="20" fillId="6" borderId="4" applyNumberFormat="0" applyAlignment="0" applyProtection="0"/>
    <xf numFmtId="0" fontId="19" fillId="5" borderId="0" applyNumberFormat="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6" fillId="0" borderId="0" applyNumberFormat="0" applyFill="0" applyBorder="0" applyAlignment="0" applyProtection="0"/>
    <xf numFmtId="0" fontId="21" fillId="7" borderId="5" applyNumberFormat="0" applyAlignment="0" applyProtection="0"/>
    <xf numFmtId="0" fontId="2" fillId="28" borderId="0" applyNumberFormat="0" applyBorder="0" applyAlignment="0" applyProtection="0"/>
    <xf numFmtId="0" fontId="18" fillId="4" borderId="0" applyNumberFormat="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3" fillId="0" borderId="6" applyNumberFormat="0" applyFill="0" applyAlignment="0" applyProtection="0"/>
    <xf numFmtId="0" fontId="22" fillId="7" borderId="4" applyNumberFormat="0" applyAlignment="0" applyProtection="0"/>
    <xf numFmtId="0" fontId="24" fillId="8" borderId="7" applyNumberFormat="0" applyAlignment="0" applyProtection="0"/>
    <xf numFmtId="0" fontId="25" fillId="0" borderId="0" applyNumberFormat="0" applyFill="0" applyBorder="0" applyAlignment="0" applyProtection="0"/>
    <xf numFmtId="0" fontId="8" fillId="0" borderId="9" applyNumberFormat="0" applyFill="0" applyAlignment="0" applyProtection="0"/>
    <xf numFmtId="0" fontId="20" fillId="6" borderId="4" applyNumberFormat="0" applyAlignment="0" applyProtection="0"/>
    <xf numFmtId="0" fontId="16" fillId="0" borderId="0" applyNumberFormat="0" applyFill="0" applyBorder="0" applyAlignment="0" applyProtection="0"/>
    <xf numFmtId="0" fontId="19" fillId="5" borderId="0" applyNumberFormat="0" applyBorder="0" applyAlignment="0" applyProtection="0"/>
    <xf numFmtId="0" fontId="17" fillId="3" borderId="0" applyNumberFormat="0" applyBorder="0" applyAlignment="0" applyProtection="0"/>
    <xf numFmtId="0" fontId="8" fillId="0" borderId="9" applyNumberFormat="0" applyFill="0" applyAlignment="0" applyProtection="0"/>
    <xf numFmtId="0" fontId="27" fillId="21" borderId="0" applyNumberFormat="0" applyBorder="0" applyAlignment="0" applyProtection="0"/>
    <xf numFmtId="0" fontId="2" fillId="27" borderId="0" applyNumberFormat="0" applyBorder="0" applyAlignment="0" applyProtection="0"/>
    <xf numFmtId="0" fontId="2" fillId="24" borderId="0" applyNumberFormat="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19" fillId="5" borderId="0" applyNumberFormat="0" applyBorder="0" applyAlignment="0" applyProtection="0"/>
    <xf numFmtId="3" fontId="42" fillId="0" borderId="0" applyNumberFormat="0" applyFill="0" applyBorder="0" applyAlignment="0" applyProtection="0"/>
    <xf numFmtId="0" fontId="25" fillId="0" borderId="0" applyNumberFormat="0" applyFill="0" applyBorder="0" applyAlignment="0" applyProtection="0"/>
    <xf numFmtId="3" fontId="42"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 fillId="15" borderId="0" applyNumberFormat="0" applyBorder="0" applyAlignment="0" applyProtection="0"/>
    <xf numFmtId="0" fontId="2" fillId="27" borderId="0" applyNumberFormat="0" applyBorder="0" applyAlignment="0" applyProtection="0"/>
    <xf numFmtId="0" fontId="27" fillId="26" borderId="0" applyNumberFormat="0" applyBorder="0" applyAlignment="0" applyProtection="0"/>
    <xf numFmtId="0" fontId="26" fillId="0" borderId="0" applyNumberForma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16" fillId="0" borderId="0" applyNumberFormat="0" applyFill="0" applyBorder="0" applyAlignment="0" applyProtection="0"/>
    <xf numFmtId="0" fontId="23" fillId="0" borderId="6" applyNumberFormat="0" applyFill="0" applyAlignment="0" applyProtection="0"/>
    <xf numFmtId="0" fontId="22" fillId="7" borderId="4" applyNumberFormat="0" applyAlignment="0" applyProtection="0"/>
    <xf numFmtId="0" fontId="2" fillId="20" borderId="0" applyNumberFormat="0" applyBorder="0" applyAlignment="0" applyProtection="0"/>
    <xf numFmtId="0" fontId="27" fillId="21" borderId="0" applyNumberFormat="0" applyBorder="0" applyAlignment="0" applyProtection="0"/>
    <xf numFmtId="0" fontId="17" fillId="3" borderId="0" applyNumberFormat="0" applyBorder="0" applyAlignment="0" applyProtection="0"/>
    <xf numFmtId="0" fontId="27" fillId="18" borderId="0" applyNumberFormat="0" applyBorder="0" applyAlignment="0" applyProtection="0"/>
    <xf numFmtId="3" fontId="41" fillId="0" borderId="0" applyNumberFormat="0" applyFill="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3" fontId="41"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25" borderId="0" applyNumberFormat="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7" fillId="10" borderId="0" applyNumberFormat="0" applyBorder="0" applyAlignment="0" applyProtection="0"/>
    <xf numFmtId="0" fontId="25" fillId="0" borderId="0" applyNumberFormat="0" applyFill="0" applyBorder="0" applyAlignment="0" applyProtection="0"/>
    <xf numFmtId="0" fontId="22" fillId="7" borderId="4" applyNumberFormat="0" applyAlignment="0" applyProtection="0"/>
    <xf numFmtId="0" fontId="18" fillId="4" borderId="0" applyNumberFormat="0" applyBorder="0" applyAlignment="0" applyProtection="0"/>
    <xf numFmtId="0" fontId="24" fillId="8" borderId="7" applyNumberFormat="0" applyAlignment="0" applyProtection="0"/>
    <xf numFmtId="0" fontId="18" fillId="4" borderId="0" applyNumberFormat="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5" fillId="0" borderId="0" applyNumberFormat="0" applyFill="0" applyBorder="0" applyAlignment="0" applyProtection="0"/>
    <xf numFmtId="0" fontId="8" fillId="0" borderId="9" applyNumberFormat="0" applyFill="0" applyAlignment="0" applyProtection="0"/>
    <xf numFmtId="0" fontId="2" fillId="24" borderId="0" applyNumberFormat="0" applyBorder="0" applyAlignment="0" applyProtection="0"/>
    <xf numFmtId="0" fontId="24" fillId="8" borderId="7" applyNumberFormat="0" applyAlignment="0" applyProtection="0"/>
    <xf numFmtId="0" fontId="27" fillId="33" borderId="0" applyNumberFormat="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1" fillId="7" borderId="5" applyNumberFormat="0" applyAlignment="0" applyProtection="0"/>
    <xf numFmtId="0" fontId="20" fillId="6" borderId="4" applyNumberFormat="0" applyAlignment="0" applyProtection="0"/>
    <xf numFmtId="0" fontId="22" fillId="7" borderId="4" applyNumberFormat="0" applyAlignment="0" applyProtection="0"/>
    <xf numFmtId="0" fontId="16" fillId="0" borderId="0" applyNumberFormat="0" applyFill="0" applyBorder="0" applyAlignment="0" applyProtection="0"/>
    <xf numFmtId="0" fontId="23" fillId="0" borderId="6" applyNumberFormat="0" applyFill="0" applyAlignment="0" applyProtection="0"/>
    <xf numFmtId="0" fontId="17" fillId="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7" fillId="3" borderId="0" applyNumberFormat="0" applyBorder="0" applyAlignment="0" applyProtection="0"/>
    <xf numFmtId="0" fontId="8" fillId="0" borderId="9" applyNumberFormat="0" applyFill="0" applyAlignment="0" applyProtection="0"/>
    <xf numFmtId="0" fontId="19" fillId="5" borderId="0" applyNumberFormat="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10" borderId="0" applyNumberFormat="0" applyBorder="0" applyAlignment="0" applyProtection="0"/>
    <xf numFmtId="0" fontId="24" fillId="8" borderId="7" applyNumberFormat="0" applyAlignment="0" applyProtection="0"/>
    <xf numFmtId="0" fontId="2" fillId="23" borderId="0" applyNumberFormat="0" applyBorder="0" applyAlignment="0" applyProtection="0"/>
    <xf numFmtId="0" fontId="21" fillId="7" borderId="5" applyNumberFormat="0" applyAlignment="0" applyProtection="0"/>
    <xf numFmtId="0" fontId="2" fillId="32" borderId="0" applyNumberFormat="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3" fillId="0" borderId="6" applyNumberFormat="0" applyFill="0" applyAlignment="0" applyProtection="0"/>
    <xf numFmtId="0" fontId="19" fillId="5" borderId="0" applyNumberFormat="0" applyBorder="0" applyAlignment="0" applyProtection="0"/>
    <xf numFmtId="0" fontId="25" fillId="0" borderId="0" applyNumberFormat="0" applyFill="0" applyBorder="0" applyAlignment="0" applyProtection="0"/>
    <xf numFmtId="0" fontId="22" fillId="7" borderId="4" applyNumberFormat="0" applyAlignment="0" applyProtection="0"/>
    <xf numFmtId="0" fontId="20" fillId="6" borderId="4" applyNumberFormat="0" applyAlignment="0" applyProtection="0"/>
    <xf numFmtId="0" fontId="27" fillId="22" borderId="0" applyNumberFormat="0" applyBorder="0" applyAlignment="0" applyProtection="0"/>
    <xf numFmtId="0" fontId="23" fillId="0" borderId="6" applyNumberFormat="0" applyFill="0" applyAlignment="0" applyProtection="0"/>
    <xf numFmtId="0" fontId="2" fillId="31" borderId="0" applyNumberFormat="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21" fillId="7" borderId="5" applyNumberFormat="0" applyAlignment="0" applyProtection="0"/>
    <xf numFmtId="0" fontId="23" fillId="0" borderId="6" applyNumberFormat="0" applyFill="0" applyAlignment="0" applyProtection="0"/>
    <xf numFmtId="0" fontId="24" fillId="8" borderId="7" applyNumberFormat="0" applyAlignment="0" applyProtection="0"/>
    <xf numFmtId="0" fontId="17" fillId="3" borderId="0" applyNumberFormat="0" applyBorder="0" applyAlignment="0" applyProtection="0"/>
    <xf numFmtId="0" fontId="18" fillId="4" borderId="0" applyNumberFormat="0" applyBorder="0" applyAlignment="0" applyProtection="0"/>
    <xf numFmtId="0" fontId="20" fillId="6" borderId="4" applyNumberFormat="0" applyAlignment="0" applyProtection="0"/>
    <xf numFmtId="0" fontId="19" fillId="5" borderId="0" applyNumberFormat="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6" fillId="0" borderId="0" applyNumberFormat="0" applyFill="0" applyBorder="0" applyAlignment="0" applyProtection="0"/>
    <xf numFmtId="0" fontId="21" fillId="7" borderId="5" applyNumberFormat="0" applyAlignment="0" applyProtection="0"/>
    <xf numFmtId="0" fontId="2" fillId="20" borderId="0" applyNumberFormat="0" applyBorder="0" applyAlignment="0" applyProtection="0"/>
    <xf numFmtId="0" fontId="18" fillId="4" borderId="0" applyNumberFormat="0" applyBorder="0" applyAlignment="0" applyProtection="0"/>
    <xf numFmtId="0" fontId="27" fillId="29" borderId="0" applyNumberFormat="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3" fillId="0" borderId="6" applyNumberFormat="0" applyFill="0" applyAlignment="0" applyProtection="0"/>
    <xf numFmtId="0" fontId="22" fillId="7" borderId="4" applyNumberFormat="0" applyAlignment="0" applyProtection="0"/>
    <xf numFmtId="0" fontId="24" fillId="8" borderId="7" applyNumberFormat="0" applyAlignment="0" applyProtection="0"/>
    <xf numFmtId="0" fontId="25" fillId="0" borderId="0" applyNumberFormat="0" applyFill="0" applyBorder="0" applyAlignment="0" applyProtection="0"/>
    <xf numFmtId="0" fontId="2" fillId="15" borderId="0" applyNumberFormat="0" applyBorder="0" applyAlignment="0" applyProtection="0"/>
    <xf numFmtId="0" fontId="20" fillId="6" borderId="4" applyNumberFormat="0" applyAlignment="0" applyProtection="0"/>
    <xf numFmtId="0" fontId="16" fillId="0" borderId="0" applyNumberFormat="0" applyFill="0" applyBorder="0" applyAlignment="0" applyProtection="0"/>
    <xf numFmtId="0" fontId="19" fillId="5" borderId="0" applyNumberFormat="0" applyBorder="0" applyAlignment="0" applyProtection="0"/>
    <xf numFmtId="0" fontId="17" fillId="3" borderId="0" applyNumberFormat="0" applyBorder="0" applyAlignment="0" applyProtection="0"/>
    <xf numFmtId="0" fontId="8" fillId="0" borderId="9" applyNumberFormat="0" applyFill="0" applyAlignment="0" applyProtection="0"/>
    <xf numFmtId="0" fontId="2" fillId="27"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28" borderId="0" applyNumberFormat="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7" fillId="17" borderId="0" applyNumberFormat="0" applyBorder="0" applyAlignment="0" applyProtection="0"/>
    <xf numFmtId="3" fontId="42" fillId="0" borderId="0" applyNumberFormat="0" applyFill="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7" fillId="10" borderId="0" applyNumberFormat="0" applyBorder="0" applyAlignment="0" applyProtection="0"/>
    <xf numFmtId="0" fontId="2" fillId="11" borderId="0" applyNumberFormat="0" applyBorder="0" applyAlignment="0" applyProtection="0"/>
    <xf numFmtId="0" fontId="8" fillId="0" borderId="9" applyNumberFormat="0" applyFill="0" applyAlignment="0" applyProtection="0"/>
    <xf numFmtId="0" fontId="21" fillId="7" borderId="5" applyNumberFormat="0" applyAlignment="0" applyProtection="0"/>
    <xf numFmtId="0" fontId="26" fillId="0" borderId="0" applyNumberFormat="0" applyFill="0" applyBorder="0" applyAlignment="0" applyProtection="0"/>
    <xf numFmtId="0" fontId="19" fillId="5" borderId="0" applyNumberFormat="0" applyBorder="0" applyAlignment="0" applyProtection="0"/>
    <xf numFmtId="0" fontId="16" fillId="0" borderId="0" applyNumberFormat="0" applyFill="0" applyBorder="0" applyAlignment="0" applyProtection="0"/>
    <xf numFmtId="0" fontId="22" fillId="7" borderId="4" applyNumberFormat="0" applyAlignment="0" applyProtection="0"/>
    <xf numFmtId="0" fontId="21" fillId="7" borderId="5" applyNumberFormat="0" applyAlignment="0" applyProtection="0"/>
    <xf numFmtId="0" fontId="2" fillId="15" borderId="0" applyNumberFormat="0" applyBorder="0" applyAlignment="0" applyProtection="0"/>
    <xf numFmtId="0" fontId="25" fillId="0" borderId="0" applyNumberFormat="0" applyFill="0" applyBorder="0" applyAlignment="0" applyProtection="0"/>
    <xf numFmtId="3" fontId="41" fillId="0" borderId="0" applyNumberFormat="0" applyFill="0" applyBorder="0" applyAlignment="0" applyProtection="0"/>
    <xf numFmtId="0" fontId="20" fillId="6" borderId="4" applyNumberFormat="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17" borderId="0" applyNumberFormat="0" applyBorder="0" applyAlignment="0" applyProtection="0"/>
    <xf numFmtId="0" fontId="27" fillId="26" borderId="0" applyNumberFormat="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 fillId="16" borderId="0" applyNumberFormat="0" applyBorder="0" applyAlignment="0" applyProtection="0"/>
    <xf numFmtId="0" fontId="20" fillId="6" borderId="4" applyNumberFormat="0" applyAlignment="0" applyProtection="0"/>
    <xf numFmtId="0" fontId="18" fillId="4" borderId="0" applyNumberFormat="0" applyBorder="0" applyAlignment="0" applyProtection="0"/>
    <xf numFmtId="0" fontId="24" fillId="8" borderId="7" applyNumberFormat="0" applyAlignment="0" applyProtection="0"/>
    <xf numFmtId="0" fontId="27" fillId="14" borderId="0" applyNumberFormat="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5" fillId="0" borderId="0" applyNumberFormat="0" applyFill="0" applyBorder="0" applyAlignment="0" applyProtection="0"/>
    <xf numFmtId="0" fontId="27" fillId="26" borderId="0" applyNumberFormat="0" applyBorder="0" applyAlignment="0" applyProtection="0"/>
    <xf numFmtId="0" fontId="2" fillId="16" borderId="0" applyNumberFormat="0" applyBorder="0" applyAlignment="0" applyProtection="0"/>
    <xf numFmtId="0" fontId="27" fillId="30" borderId="0" applyNumberFormat="0" applyBorder="0" applyAlignment="0" applyProtection="0"/>
    <xf numFmtId="0" fontId="27" fillId="25" borderId="0" applyNumberFormat="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1" fillId="7" borderId="5" applyNumberFormat="0" applyAlignment="0" applyProtection="0"/>
    <xf numFmtId="0" fontId="20" fillId="6" borderId="4" applyNumberFormat="0" applyAlignment="0" applyProtection="0"/>
    <xf numFmtId="0" fontId="22" fillId="7" borderId="4" applyNumberFormat="0" applyAlignment="0" applyProtection="0"/>
    <xf numFmtId="0" fontId="16" fillId="0" borderId="0" applyNumberFormat="0" applyFill="0" applyBorder="0" applyAlignment="0" applyProtection="0"/>
    <xf numFmtId="0" fontId="23" fillId="0" borderId="6" applyNumberFormat="0" applyFill="0" applyAlignment="0" applyProtection="0"/>
    <xf numFmtId="0" fontId="17" fillId="3" borderId="0" applyNumberFormat="0" applyBorder="0" applyAlignment="0" applyProtection="0"/>
    <xf numFmtId="0" fontId="2" fillId="16" borderId="0" applyNumberFormat="0" applyBorder="0" applyAlignment="0" applyProtection="0"/>
    <xf numFmtId="0" fontId="18" fillId="4" borderId="0" applyNumberFormat="0" applyBorder="0" applyAlignment="0" applyProtection="0"/>
    <xf numFmtId="0" fontId="17" fillId="3" borderId="0" applyNumberFormat="0" applyBorder="0" applyAlignment="0" applyProtection="0"/>
    <xf numFmtId="0" fontId="24" fillId="8" borderId="7" applyNumberFormat="0" applyAlignment="0" applyProtection="0"/>
    <xf numFmtId="0" fontId="19" fillId="5" borderId="0" applyNumberFormat="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 fillId="23" borderId="0" applyNumberFormat="0" applyBorder="0" applyAlignment="0" applyProtection="0"/>
    <xf numFmtId="0" fontId="24" fillId="8" borderId="7" applyNumberFormat="0" applyAlignment="0" applyProtection="0"/>
    <xf numFmtId="0" fontId="2" fillId="15" borderId="0" applyNumberFormat="0" applyBorder="0" applyAlignment="0" applyProtection="0"/>
    <xf numFmtId="0" fontId="21" fillId="7" borderId="5" applyNumberFormat="0" applyAlignment="0" applyProtection="0"/>
    <xf numFmtId="0" fontId="2" fillId="24" borderId="0" applyNumberFormat="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3" fillId="0" borderId="6" applyNumberFormat="0" applyFill="0" applyAlignment="0" applyProtection="0"/>
    <xf numFmtId="0" fontId="19" fillId="5" borderId="0" applyNumberFormat="0" applyBorder="0" applyAlignment="0" applyProtection="0"/>
    <xf numFmtId="0" fontId="25" fillId="0" borderId="0" applyNumberFormat="0" applyFill="0" applyBorder="0" applyAlignment="0" applyProtection="0"/>
    <xf numFmtId="0" fontId="2" fillId="11" borderId="0" applyNumberFormat="0" applyBorder="0" applyAlignment="0" applyProtection="0"/>
    <xf numFmtId="0" fontId="22" fillId="7" borderId="4" applyNumberFormat="0" applyAlignment="0" applyProtection="0"/>
    <xf numFmtId="0" fontId="20" fillId="6" borderId="4" applyNumberFormat="0" applyAlignment="0" applyProtection="0"/>
    <xf numFmtId="0" fontId="27" fillId="14" borderId="0" applyNumberFormat="0" applyBorder="0" applyAlignment="0" applyProtection="0"/>
    <xf numFmtId="0" fontId="27" fillId="26" borderId="0" applyNumberFormat="0" applyBorder="0" applyAlignment="0" applyProtection="0"/>
    <xf numFmtId="0" fontId="2" fillId="23" borderId="0" applyNumberFormat="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21" fillId="7" borderId="5" applyNumberFormat="0" applyAlignment="0" applyProtection="0"/>
    <xf numFmtId="0" fontId="23" fillId="0" borderId="6" applyNumberFormat="0" applyFill="0" applyAlignment="0" applyProtection="0"/>
    <xf numFmtId="0" fontId="24" fillId="8" borderId="7" applyNumberFormat="0" applyAlignment="0" applyProtection="0"/>
    <xf numFmtId="0" fontId="2" fillId="15" borderId="0" applyNumberFormat="0" applyBorder="0" applyAlignment="0" applyProtection="0"/>
    <xf numFmtId="0" fontId="18" fillId="4" borderId="0" applyNumberFormat="0" applyBorder="0" applyAlignment="0" applyProtection="0"/>
    <xf numFmtId="0" fontId="20" fillId="6" borderId="4" applyNumberFormat="0" applyAlignment="0" applyProtection="0"/>
    <xf numFmtId="0" fontId="19" fillId="5" borderId="0" applyNumberFormat="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6" fillId="0" borderId="0" applyNumberFormat="0" applyFill="0" applyBorder="0" applyAlignment="0" applyProtection="0"/>
    <xf numFmtId="0" fontId="21" fillId="7" borderId="5" applyNumberFormat="0" applyAlignment="0" applyProtection="0"/>
    <xf numFmtId="0" fontId="27" fillId="13" borderId="0" applyNumberFormat="0" applyBorder="0" applyAlignment="0" applyProtection="0"/>
    <xf numFmtId="0" fontId="18" fillId="4" borderId="0" applyNumberFormat="0" applyBorder="0" applyAlignment="0" applyProtection="0"/>
    <xf numFmtId="0" fontId="27" fillId="22" borderId="0" applyNumberFormat="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3" fillId="0" borderId="6" applyNumberFormat="0" applyFill="0" applyAlignment="0" applyProtection="0"/>
    <xf numFmtId="0" fontId="22" fillId="7" borderId="4" applyNumberFormat="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0" fillId="6" borderId="4" applyNumberFormat="0" applyAlignment="0" applyProtection="0"/>
    <xf numFmtId="0" fontId="16" fillId="0" borderId="0" applyNumberFormat="0" applyFill="0" applyBorder="0" applyAlignment="0" applyProtection="0"/>
    <xf numFmtId="0" fontId="19" fillId="5" borderId="0" applyNumberFormat="0" applyBorder="0" applyAlignment="0" applyProtection="0"/>
    <xf numFmtId="0" fontId="17" fillId="3" borderId="0" applyNumberFormat="0" applyBorder="0" applyAlignment="0" applyProtection="0"/>
    <xf numFmtId="0" fontId="8" fillId="0" borderId="9" applyNumberFormat="0" applyFill="0" applyAlignment="0" applyProtection="0"/>
    <xf numFmtId="0" fontId="2" fillId="20"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7" fillId="21" borderId="0" applyNumberFormat="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7" fillId="14" borderId="0" applyNumberFormat="0" applyBorder="0" applyAlignment="0" applyProtection="0"/>
    <xf numFmtId="3" fontId="42" fillId="0" borderId="0" applyNumberFormat="0" applyFill="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17" fillId="3" borderId="0" applyNumberFormat="0" applyBorder="0" applyAlignment="0" applyProtection="0"/>
    <xf numFmtId="0" fontId="2" fillId="12" borderId="0" applyNumberFormat="0" applyBorder="0" applyAlignment="0" applyProtection="0"/>
    <xf numFmtId="0" fontId="23" fillId="0" borderId="6" applyNumberFormat="0" applyFill="0" applyAlignment="0" applyProtection="0"/>
    <xf numFmtId="37" fontId="31" fillId="0" borderId="0" applyFont="0" applyFill="0" applyBorder="0" applyAlignment="0" applyProtection="0"/>
    <xf numFmtId="0" fontId="2" fillId="20" borderId="0" applyNumberFormat="0" applyBorder="0" applyAlignment="0" applyProtection="0"/>
    <xf numFmtId="0" fontId="26" fillId="0" borderId="0" applyNumberFormat="0" applyFill="0" applyBorder="0" applyAlignment="0" applyProtection="0"/>
    <xf numFmtId="3" fontId="41" fillId="0" borderId="0" applyNumberFormat="0" applyFill="0" applyBorder="0" applyAlignment="0" applyProtection="0"/>
    <xf numFmtId="0" fontId="18" fillId="4"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18" borderId="0" applyNumberFormat="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 fillId="11" borderId="0" applyNumberFormat="0" applyBorder="0" applyAlignment="0" applyProtection="0"/>
    <xf numFmtId="0" fontId="18" fillId="4" borderId="0" applyNumberFormat="0" applyBorder="0" applyAlignment="0" applyProtection="0"/>
    <xf numFmtId="0" fontId="24" fillId="8" borderId="7" applyNumberFormat="0" applyAlignment="0" applyProtection="0"/>
    <xf numFmtId="0" fontId="17" fillId="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5" fillId="0" borderId="0" applyNumberFormat="0" applyFill="0" applyBorder="0" applyAlignment="0" applyProtection="0"/>
    <xf numFmtId="0" fontId="27" fillId="33" borderId="0" applyNumberFormat="0" applyBorder="0" applyAlignment="0" applyProtection="0"/>
    <xf numFmtId="0" fontId="25" fillId="0" borderId="0" applyNumberFormat="0" applyFill="0" applyBorder="0" applyAlignment="0" applyProtection="0"/>
    <xf numFmtId="0" fontId="27" fillId="17" borderId="0" applyNumberFormat="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1" fillId="7" borderId="5" applyNumberFormat="0" applyAlignment="0" applyProtection="0"/>
    <xf numFmtId="0" fontId="20" fillId="6" borderId="4" applyNumberFormat="0" applyAlignment="0" applyProtection="0"/>
    <xf numFmtId="0" fontId="22" fillId="7" borderId="4" applyNumberFormat="0" applyAlignment="0" applyProtection="0"/>
    <xf numFmtId="0" fontId="16" fillId="0" borderId="0" applyNumberFormat="0" applyFill="0" applyBorder="0" applyAlignment="0" applyProtection="0"/>
    <xf numFmtId="0" fontId="23" fillId="0" borderId="6" applyNumberFormat="0" applyFill="0" applyAlignment="0" applyProtection="0"/>
    <xf numFmtId="0" fontId="17" fillId="3" borderId="0" applyNumberFormat="0" applyBorder="0" applyAlignment="0" applyProtection="0"/>
    <xf numFmtId="0" fontId="27" fillId="13" borderId="0" applyNumberFormat="0" applyBorder="0" applyAlignment="0" applyProtection="0"/>
    <xf numFmtId="0" fontId="18" fillId="4" borderId="0" applyNumberFormat="0" applyBorder="0" applyAlignment="0" applyProtection="0"/>
    <xf numFmtId="0" fontId="17" fillId="3" borderId="0" applyNumberFormat="0" applyBorder="0" applyAlignment="0" applyProtection="0"/>
    <xf numFmtId="0" fontId="19" fillId="5" borderId="0" applyNumberFormat="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4" fillId="8" borderId="7" applyNumberFormat="0" applyAlignment="0" applyProtection="0"/>
    <xf numFmtId="0" fontId="21" fillId="7" borderId="5" applyNumberFormat="0" applyAlignment="0" applyProtection="0"/>
    <xf numFmtId="0" fontId="2" fillId="16" borderId="0" applyNumberFormat="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3" fillId="0" borderId="6" applyNumberFormat="0" applyFill="0" applyAlignment="0" applyProtection="0"/>
    <xf numFmtId="0" fontId="19" fillId="5" borderId="0" applyNumberFormat="0" applyBorder="0" applyAlignment="0" applyProtection="0"/>
    <xf numFmtId="0" fontId="25" fillId="0" borderId="0" applyNumberFormat="0" applyFill="0" applyBorder="0" applyAlignment="0" applyProtection="0"/>
    <xf numFmtId="0" fontId="22" fillId="7" borderId="4" applyNumberFormat="0" applyAlignment="0" applyProtection="0"/>
    <xf numFmtId="0" fontId="20" fillId="6" borderId="4" applyNumberFormat="0" applyAlignment="0" applyProtection="0"/>
    <xf numFmtId="0" fontId="21" fillId="7" borderId="5" applyNumberFormat="0" applyAlignment="0" applyProtection="0"/>
    <xf numFmtId="0" fontId="24" fillId="8" borderId="7" applyNumberFormat="0" applyAlignment="0" applyProtection="0"/>
    <xf numFmtId="0" fontId="2" fillId="15" borderId="0" applyNumberFormat="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21" fillId="7" borderId="5" applyNumberFormat="0" applyAlignment="0" applyProtection="0"/>
    <xf numFmtId="0" fontId="23" fillId="0" borderId="6" applyNumberFormat="0" applyFill="0" applyAlignment="0" applyProtection="0"/>
    <xf numFmtId="0" fontId="24" fillId="8" borderId="7" applyNumberFormat="0" applyAlignment="0" applyProtection="0"/>
    <xf numFmtId="0" fontId="2" fillId="12" borderId="0" applyNumberFormat="0" applyBorder="0" applyAlignment="0" applyProtection="0"/>
    <xf numFmtId="0" fontId="18" fillId="4" borderId="0" applyNumberFormat="0" applyBorder="0" applyAlignment="0" applyProtection="0"/>
    <xf numFmtId="0" fontId="20" fillId="6" borderId="4" applyNumberFormat="0" applyAlignment="0" applyProtection="0"/>
    <xf numFmtId="0" fontId="19" fillId="5" borderId="0" applyNumberFormat="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6" fillId="0" borderId="0" applyNumberFormat="0" applyFill="0" applyBorder="0" applyAlignment="0" applyProtection="0"/>
    <xf numFmtId="0" fontId="21" fillId="7" borderId="5" applyNumberFormat="0" applyAlignment="0" applyProtection="0"/>
    <xf numFmtId="0" fontId="8" fillId="0" borderId="9" applyNumberFormat="0" applyFill="0" applyAlignment="0" applyProtection="0"/>
    <xf numFmtId="0" fontId="18" fillId="4"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3" fillId="0" borderId="6" applyNumberFormat="0" applyFill="0" applyAlignment="0" applyProtection="0"/>
    <xf numFmtId="0" fontId="22" fillId="7" borderId="4" applyNumberFormat="0" applyAlignment="0" applyProtection="0"/>
    <xf numFmtId="0" fontId="24" fillId="8" borderId="7" applyNumberFormat="0" applyAlignment="0" applyProtection="0"/>
    <xf numFmtId="0" fontId="25" fillId="0" borderId="0" applyNumberFormat="0" applyFill="0" applyBorder="0" applyAlignment="0" applyProtection="0"/>
    <xf numFmtId="0" fontId="27" fillId="13" borderId="0" applyNumberFormat="0" applyBorder="0" applyAlignment="0" applyProtection="0"/>
    <xf numFmtId="0" fontId="20" fillId="6" borderId="4" applyNumberFormat="0" applyAlignment="0" applyProtection="0"/>
    <xf numFmtId="0" fontId="16" fillId="0" borderId="0" applyNumberFormat="0" applyFill="0" applyBorder="0" applyAlignment="0" applyProtection="0"/>
    <xf numFmtId="0" fontId="19" fillId="5" borderId="0" applyNumberFormat="0" applyBorder="0" applyAlignment="0" applyProtection="0"/>
    <xf numFmtId="0" fontId="17" fillId="3" borderId="0" applyNumberFormat="0" applyBorder="0" applyAlignment="0" applyProtection="0"/>
    <xf numFmtId="0" fontId="8" fillId="0" borderId="9" applyNumberFormat="0" applyFill="0" applyAlignment="0" applyProtection="0"/>
    <xf numFmtId="0" fontId="27" fillId="25" borderId="0" applyNumberFormat="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7" fillId="13" borderId="0" applyNumberFormat="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 fillId="11" borderId="0" applyNumberFormat="0" applyBorder="0" applyAlignment="0" applyProtection="0"/>
    <xf numFmtId="3" fontId="42" fillId="0" borderId="0" applyNumberFormat="0" applyFill="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3" fontId="41"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5" fillId="0" borderId="0" applyNumberFormat="0" applyFill="0" applyBorder="0" applyAlignment="0" applyProtection="0"/>
    <xf numFmtId="0" fontId="2" fillId="11" borderId="0" applyNumberFormat="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18" fillId="4" borderId="0" applyNumberFormat="0" applyBorder="0" applyAlignment="0" applyProtection="0"/>
    <xf numFmtId="0" fontId="24" fillId="8" borderId="7" applyNumberFormat="0" applyAlignment="0" applyProtection="0"/>
    <xf numFmtId="9" fontId="2" fillId="0" borderId="0" applyFont="0" applyFill="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5" fillId="0" borderId="0" applyNumberFormat="0" applyFill="0" applyBorder="0" applyAlignment="0" applyProtection="0"/>
    <xf numFmtId="43" fontId="2" fillId="0" borderId="0" applyFont="0" applyFill="0" applyBorder="0" applyAlignment="0" applyProtection="0"/>
    <xf numFmtId="0" fontId="24" fillId="8" borderId="7" applyNumberFormat="0" applyAlignment="0" applyProtection="0"/>
    <xf numFmtId="0" fontId="2" fillId="28"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1" fillId="7" borderId="5" applyNumberFormat="0" applyAlignment="0" applyProtection="0"/>
    <xf numFmtId="0" fontId="20" fillId="6" borderId="4" applyNumberFormat="0" applyAlignment="0" applyProtection="0"/>
    <xf numFmtId="0" fontId="22" fillId="7" borderId="4" applyNumberFormat="0" applyAlignment="0" applyProtection="0"/>
    <xf numFmtId="0" fontId="16" fillId="0" borderId="0" applyNumberFormat="0" applyFill="0" applyBorder="0" applyAlignment="0" applyProtection="0"/>
    <xf numFmtId="0" fontId="23" fillId="0" borderId="6" applyNumberFormat="0" applyFill="0" applyAlignment="0" applyProtection="0"/>
    <xf numFmtId="0" fontId="17" fillId="3" borderId="0" applyNumberFormat="0" applyBorder="0" applyAlignment="0" applyProtection="0"/>
    <xf numFmtId="0" fontId="27" fillId="10" borderId="0" applyNumberFormat="0" applyBorder="0" applyAlignment="0" applyProtection="0"/>
    <xf numFmtId="0" fontId="18" fillId="4" borderId="0" applyNumberFormat="0" applyBorder="0" applyAlignment="0" applyProtection="0"/>
    <xf numFmtId="0" fontId="2" fillId="32" borderId="0" applyNumberFormat="0" applyBorder="0" applyAlignment="0" applyProtection="0"/>
    <xf numFmtId="0" fontId="17" fillId="3" borderId="0" applyNumberFormat="0" applyBorder="0" applyAlignment="0" applyProtection="0"/>
    <xf numFmtId="0" fontId="19" fillId="5" borderId="0" applyNumberFormat="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22" borderId="0" applyNumberFormat="0" applyBorder="0" applyAlignment="0" applyProtection="0"/>
    <xf numFmtId="0" fontId="24" fillId="8" borderId="7" applyNumberFormat="0" applyAlignment="0" applyProtection="0"/>
    <xf numFmtId="0" fontId="23" fillId="0" borderId="6" applyNumberFormat="0" applyFill="0" applyAlignment="0" applyProtection="0"/>
    <xf numFmtId="0" fontId="21" fillId="7" borderId="5" applyNumberFormat="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3" fillId="0" borderId="6" applyNumberFormat="0" applyFill="0" applyAlignment="0" applyProtection="0"/>
    <xf numFmtId="0" fontId="19" fillId="5" borderId="0" applyNumberFormat="0" applyBorder="0" applyAlignment="0" applyProtection="0"/>
    <xf numFmtId="0" fontId="25" fillId="0" borderId="0" applyNumberFormat="0" applyFill="0" applyBorder="0" applyAlignment="0" applyProtection="0"/>
    <xf numFmtId="0" fontId="27" fillId="10" borderId="0" applyNumberFormat="0" applyBorder="0" applyAlignment="0" applyProtection="0"/>
    <xf numFmtId="0" fontId="22" fillId="7" borderId="4" applyNumberFormat="0" applyAlignment="0" applyProtection="0"/>
    <xf numFmtId="0" fontId="20" fillId="6" borderId="4" applyNumberFormat="0" applyAlignment="0" applyProtection="0"/>
    <xf numFmtId="0" fontId="21" fillId="7" borderId="5" applyNumberFormat="0" applyAlignment="0" applyProtection="0"/>
    <xf numFmtId="0" fontId="27" fillId="25" borderId="0" applyNumberFormat="0" applyBorder="0" applyAlignment="0" applyProtection="0"/>
    <xf numFmtId="41"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21" fillId="7" borderId="5" applyNumberFormat="0" applyAlignment="0" applyProtection="0"/>
    <xf numFmtId="0" fontId="23" fillId="0" borderId="6" applyNumberFormat="0" applyFill="0" applyAlignment="0" applyProtection="0"/>
    <xf numFmtId="0" fontId="24" fillId="8" borderId="7" applyNumberFormat="0" applyAlignment="0" applyProtection="0"/>
    <xf numFmtId="0" fontId="8" fillId="0" borderId="9" applyNumberFormat="0" applyFill="0" applyAlignment="0" applyProtection="0"/>
    <xf numFmtId="0" fontId="18" fillId="4" borderId="0" applyNumberFormat="0" applyBorder="0" applyAlignment="0" applyProtection="0"/>
    <xf numFmtId="0" fontId="2" fillId="31" borderId="0" applyNumberFormat="0" applyBorder="0" applyAlignment="0" applyProtection="0"/>
    <xf numFmtId="0" fontId="20" fillId="6" borderId="4" applyNumberFormat="0" applyAlignment="0" applyProtection="0"/>
    <xf numFmtId="0" fontId="19" fillId="5" borderId="0" applyNumberFormat="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6" fillId="0" borderId="0" applyNumberFormat="0" applyFill="0" applyBorder="0" applyAlignment="0" applyProtection="0"/>
    <xf numFmtId="0" fontId="21" fillId="7" borderId="5" applyNumberFormat="0" applyAlignment="0" applyProtection="0"/>
    <xf numFmtId="0" fontId="20" fillId="6" borderId="4" applyNumberFormat="0" applyAlignment="0" applyProtection="0"/>
    <xf numFmtId="0" fontId="18" fillId="4" borderId="0" applyNumberFormat="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3" fillId="0" borderId="6" applyNumberFormat="0" applyFill="0" applyAlignment="0" applyProtection="0"/>
    <xf numFmtId="0" fontId="22" fillId="7" borderId="4" applyNumberFormat="0" applyAlignment="0" applyProtection="0"/>
    <xf numFmtId="0" fontId="24" fillId="8" borderId="7"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0" fillId="6" borderId="4" applyNumberFormat="0" applyAlignment="0" applyProtection="0"/>
    <xf numFmtId="0" fontId="16" fillId="0" borderId="0" applyNumberFormat="0" applyFill="0" applyBorder="0" applyAlignment="0" applyProtection="0"/>
    <xf numFmtId="0" fontId="19" fillId="5" borderId="0" applyNumberFormat="0" applyBorder="0" applyAlignment="0" applyProtection="0"/>
    <xf numFmtId="0" fontId="17" fillId="3" borderId="0" applyNumberFormat="0" applyBorder="0" applyAlignment="0" applyProtection="0"/>
    <xf numFmtId="0" fontId="8" fillId="0" borderId="9" applyNumberFormat="0" applyFill="0" applyAlignment="0" applyProtection="0"/>
    <xf numFmtId="0" fontId="2" fillId="19" borderId="0" applyNumberFormat="0" applyBorder="0" applyAlignment="0" applyProtection="0"/>
    <xf numFmtId="0" fontId="19" fillId="5" borderId="0" applyNumberFormat="0" applyBorder="0" applyAlignment="0" applyProtection="0"/>
    <xf numFmtId="0" fontId="27" fillId="22" borderId="0" applyNumberFormat="0" applyBorder="0" applyAlignment="0" applyProtection="0"/>
    <xf numFmtId="0" fontId="8" fillId="0" borderId="9" applyNumberFormat="0" applyFill="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6"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7" fillId="30" borderId="0" applyNumberFormat="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4" fillId="8" borderId="7" applyNumberFormat="0" applyAlignment="0" applyProtection="0"/>
    <xf numFmtId="0" fontId="18" fillId="4" borderId="0" applyNumberFormat="0" applyBorder="0" applyAlignment="0" applyProtection="0"/>
    <xf numFmtId="0" fontId="2" fillId="19" borderId="0" applyNumberFormat="0" applyBorder="0" applyAlignment="0" applyProtection="0"/>
    <xf numFmtId="0" fontId="26" fillId="0" borderId="0" applyNumberForma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37" fontId="31" fillId="0" borderId="0" applyFont="0" applyFill="0" applyBorder="0" applyAlignment="0" applyProtection="0"/>
    <xf numFmtId="0" fontId="27" fillId="18" borderId="0" applyNumberFormat="0" applyBorder="0" applyAlignment="0" applyProtection="0"/>
    <xf numFmtId="0" fontId="27" fillId="17" borderId="0" applyNumberFormat="0" applyBorder="0" applyAlignment="0" applyProtection="0"/>
    <xf numFmtId="0" fontId="18" fillId="4" borderId="0" applyNumberFormat="0" applyBorder="0" applyAlignment="0" applyProtection="0"/>
    <xf numFmtId="3" fontId="41" fillId="0" borderId="0" applyNumberFormat="0" applyFill="0" applyBorder="0" applyAlignment="0" applyProtection="0"/>
    <xf numFmtId="3" fontId="42"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7" fillId="29" borderId="0" applyNumberFormat="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17" fillId="3" borderId="0" applyNumberFormat="0" applyBorder="0" applyAlignment="0" applyProtection="0"/>
    <xf numFmtId="0" fontId="2" fillId="9" borderId="8" applyNumberFormat="0" applyFont="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3" fillId="0" borderId="6" applyNumberFormat="0" applyFill="0" applyAlignment="0" applyProtection="0"/>
    <xf numFmtId="0" fontId="2" fillId="15"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7" fillId="22" borderId="0" applyNumberFormat="0" applyBorder="0" applyAlignment="0" applyProtection="0"/>
    <xf numFmtId="0" fontId="23" fillId="0" borderId="6" applyNumberFormat="0" applyFill="0" applyAlignment="0" applyProtection="0"/>
    <xf numFmtId="0" fontId="2" fillId="32" borderId="0" applyNumberFormat="0" applyBorder="0" applyAlignment="0" applyProtection="0"/>
    <xf numFmtId="0" fontId="27" fillId="21"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18" fillId="4" borderId="0" applyNumberFormat="0" applyBorder="0" applyAlignment="0" applyProtection="0"/>
    <xf numFmtId="0" fontId="25" fillId="0" borderId="0" applyNumberFormat="0" applyFill="0" applyBorder="0" applyAlignment="0" applyProtection="0"/>
    <xf numFmtId="9" fontId="2" fillId="0" borderId="0" applyFont="0" applyFill="0" applyBorder="0" applyAlignment="0" applyProtection="0"/>
    <xf numFmtId="0" fontId="18" fillId="4" borderId="0" applyNumberFormat="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10" borderId="0" applyNumberFormat="0" applyBorder="0" applyAlignment="0" applyProtection="0"/>
    <xf numFmtId="41" fontId="2" fillId="0" borderId="0" applyFont="0" applyFill="0" applyBorder="0" applyAlignment="0" applyProtection="0"/>
    <xf numFmtId="0" fontId="2" fillId="16" borderId="0" applyNumberFormat="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21" fillId="7" borderId="5" applyNumberFormat="0" applyAlignment="0" applyProtection="0"/>
    <xf numFmtId="0" fontId="23" fillId="0" borderId="6" applyNumberFormat="0" applyFill="0" applyAlignment="0" applyProtection="0"/>
    <xf numFmtId="0" fontId="24" fillId="8" borderId="7" applyNumberFormat="0" applyAlignment="0" applyProtection="0"/>
    <xf numFmtId="0" fontId="2" fillId="11"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6" fillId="0" borderId="0" applyNumberFormat="0" applyFill="0" applyBorder="0" applyAlignment="0" applyProtection="0"/>
    <xf numFmtId="0" fontId="8" fillId="0" borderId="9" applyNumberFormat="0" applyFill="0" applyAlignment="0" applyProtection="0"/>
    <xf numFmtId="0" fontId="2" fillId="12" borderId="0" applyNumberFormat="0" applyBorder="0" applyAlignment="0" applyProtection="0"/>
    <xf numFmtId="0" fontId="27" fillId="17" borderId="0" applyNumberFormat="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7" fillId="13" borderId="0" applyNumberFormat="0" applyBorder="0" applyAlignment="0" applyProtection="0"/>
    <xf numFmtId="0" fontId="27" fillId="18" borderId="0" applyNumberFormat="0" applyBorder="0" applyAlignment="0" applyProtection="0"/>
    <xf numFmtId="0" fontId="19" fillId="5" borderId="0" applyNumberFormat="0" applyBorder="0" applyAlignment="0" applyProtection="0"/>
    <xf numFmtId="0" fontId="25" fillId="0" borderId="0" applyNumberFormat="0" applyFill="0" applyBorder="0" applyAlignment="0" applyProtection="0"/>
    <xf numFmtId="9" fontId="2" fillId="0" borderId="0" applyFont="0" applyFill="0" applyBorder="0" applyAlignment="0" applyProtection="0"/>
    <xf numFmtId="0" fontId="18" fillId="4" borderId="0" applyNumberFormat="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41" fontId="2" fillId="0" borderId="0" applyFont="0" applyFill="0" applyBorder="0" applyAlignment="0" applyProtection="0"/>
    <xf numFmtId="0" fontId="2" fillId="19" borderId="0" applyNumberFormat="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21" fillId="7" borderId="5" applyNumberFormat="0" applyAlignment="0" applyProtection="0"/>
    <xf numFmtId="0" fontId="23" fillId="0" borderId="6" applyNumberFormat="0" applyFill="0" applyAlignment="0" applyProtection="0"/>
    <xf numFmtId="0" fontId="24" fillId="8" borderId="7" applyNumberFormat="0" applyAlignment="0" applyProtection="0"/>
    <xf numFmtId="0" fontId="18"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0" fillId="6" borderId="4" applyNumberFormat="0" applyAlignment="0" applyProtection="0"/>
    <xf numFmtId="0" fontId="2" fillId="20" borderId="0" applyNumberFormat="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16" fillId="0" borderId="0" applyNumberFormat="0" applyFill="0" applyBorder="0" applyAlignment="0" applyProtection="0"/>
    <xf numFmtId="0" fontId="23" fillId="0" borderId="6" applyNumberFormat="0" applyFill="0" applyAlignment="0" applyProtection="0"/>
    <xf numFmtId="0" fontId="27" fillId="21" borderId="0" applyNumberFormat="0" applyBorder="0" applyAlignment="0" applyProtection="0"/>
    <xf numFmtId="0" fontId="22" fillId="7" borderId="4" applyNumberFormat="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 fillId="9" borderId="8"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16" fillId="0" borderId="0" applyNumberFormat="0" applyFill="0" applyBorder="0" applyAlignment="0" applyProtection="0"/>
    <xf numFmtId="0" fontId="21" fillId="7" borderId="5" applyNumberFormat="0" applyAlignment="0" applyProtection="0"/>
    <xf numFmtId="9" fontId="2" fillId="0" borderId="0" applyFont="0" applyFill="0" applyBorder="0" applyAlignment="0" applyProtection="0"/>
    <xf numFmtId="0" fontId="24" fillId="8" borderId="7" applyNumberFormat="0" applyAlignment="0" applyProtection="0"/>
    <xf numFmtId="0" fontId="27" fillId="22" borderId="0" applyNumberFormat="0" applyBorder="0" applyAlignment="0" applyProtection="0"/>
    <xf numFmtId="41" fontId="2" fillId="0" borderId="0" applyFont="0" applyFill="0" applyBorder="0" applyAlignment="0" applyProtection="0"/>
    <xf numFmtId="0" fontId="2" fillId="23" borderId="0" applyNumberFormat="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17" fillId="3" borderId="0" applyNumberFormat="0" applyBorder="0" applyAlignment="0" applyProtection="0"/>
    <xf numFmtId="0" fontId="2" fillId="24"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18" fillId="4" borderId="0" applyNumberFormat="0" applyBorder="0" applyAlignment="0" applyProtection="0"/>
    <xf numFmtId="0" fontId="27" fillId="26" borderId="0" applyNumberFormat="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19" fillId="5" borderId="0" applyNumberFormat="0" applyBorder="0" applyAlignment="0" applyProtection="0"/>
    <xf numFmtId="0" fontId="24" fillId="8" borderId="7" applyNumberFormat="0" applyAlignment="0" applyProtection="0"/>
    <xf numFmtId="0" fontId="2" fillId="27" borderId="0" applyNumberFormat="0" applyBorder="0" applyAlignment="0" applyProtection="0"/>
    <xf numFmtId="0" fontId="27" fillId="22" borderId="0" applyNumberFormat="0" applyBorder="0" applyAlignment="0" applyProtection="0"/>
    <xf numFmtId="0" fontId="27" fillId="29" borderId="0" applyNumberFormat="0" applyBorder="0" applyAlignment="0" applyProtection="0"/>
    <xf numFmtId="0" fontId="2" fillId="24"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2" fillId="23" borderId="0" applyNumberFormat="0" applyBorder="0" applyAlignment="0" applyProtection="0"/>
    <xf numFmtId="0" fontId="2" fillId="28"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8" fillId="0" borderId="9" applyNumberFormat="0" applyFill="0" applyAlignment="0" applyProtection="0"/>
    <xf numFmtId="0" fontId="2" fillId="19" borderId="0" applyNumberFormat="0" applyBorder="0" applyAlignment="0" applyProtection="0"/>
    <xf numFmtId="0" fontId="19" fillId="5" borderId="0" applyNumberFormat="0" applyBorder="0" applyAlignment="0" applyProtection="0"/>
    <xf numFmtId="0" fontId="2" fillId="20" borderId="0" applyNumberFormat="0" applyBorder="0" applyAlignment="0" applyProtection="0"/>
    <xf numFmtId="0" fontId="27" fillId="10" borderId="0" applyNumberFormat="0" applyBorder="0" applyAlignment="0" applyProtection="0"/>
    <xf numFmtId="0" fontId="20" fillId="6" borderId="4" applyNumberFormat="0" applyAlignment="0" applyProtection="0"/>
    <xf numFmtId="0" fontId="2" fillId="28" borderId="0" applyNumberFormat="0" applyBorder="0" applyAlignment="0" applyProtection="0"/>
    <xf numFmtId="9" fontId="2" fillId="0" borderId="0" applyFon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0" fontId="25" fillId="0" borderId="0" applyNumberFormat="0" applyFill="0" applyBorder="0" applyAlignment="0" applyProtection="0"/>
    <xf numFmtId="41" fontId="2" fillId="0" borderId="0" applyFont="0" applyFill="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7" fillId="25" borderId="0" applyNumberFormat="0" applyBorder="0" applyAlignment="0" applyProtection="0"/>
    <xf numFmtId="0" fontId="27" fillId="21"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9" fontId="2" fillId="0" borderId="0" applyFont="0" applyFill="0" applyBorder="0" applyAlignment="0" applyProtection="0"/>
    <xf numFmtId="0" fontId="18" fillId="4" borderId="0" applyNumberFormat="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0" fontId="24" fillId="8" borderId="7" applyNumberFormat="0" applyAlignment="0" applyProtection="0"/>
    <xf numFmtId="41" fontId="2" fillId="0" borderId="0" applyFont="0" applyFill="0" applyBorder="0" applyAlignment="0" applyProtection="0"/>
    <xf numFmtId="0" fontId="18" fillId="4" borderId="0" applyNumberFormat="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21" fillId="7" borderId="5" applyNumberFormat="0" applyAlignment="0" applyProtection="0"/>
    <xf numFmtId="0" fontId="23" fillId="0" borderId="6" applyNumberFormat="0" applyFill="0" applyAlignment="0" applyProtection="0"/>
    <xf numFmtId="0" fontId="24" fillId="8" borderId="7" applyNumberFormat="0" applyAlignment="0" applyProtection="0"/>
    <xf numFmtId="0" fontId="23" fillId="0" borderId="6" applyNumberFormat="0" applyFill="0" applyAlignment="0" applyProtection="0"/>
    <xf numFmtId="0" fontId="19" fillId="5" borderId="0" applyNumberFormat="0" applyBorder="0" applyAlignment="0" applyProtection="0"/>
    <xf numFmtId="0" fontId="20" fillId="6" borderId="4" applyNumberFormat="0" applyAlignment="0" applyProtection="0"/>
    <xf numFmtId="0" fontId="17" fillId="3" borderId="0" applyNumberFormat="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2" fillId="7" borderId="4" applyNumberFormat="0" applyAlignment="0" applyProtection="0"/>
    <xf numFmtId="0" fontId="16" fillId="0" borderId="0" applyNumberForma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1" fillId="7" borderId="5" applyNumberFormat="0" applyAlignment="0" applyProtection="0"/>
    <xf numFmtId="0" fontId="27" fillId="29" borderId="0" applyNumberFormat="0" applyBorder="0" applyAlignment="0" applyProtection="0"/>
    <xf numFmtId="0" fontId="19" fillId="5" borderId="0" applyNumberFormat="0" applyBorder="0" applyAlignment="0" applyProtection="0"/>
    <xf numFmtId="0" fontId="25" fillId="0" borderId="0" applyNumberFormat="0" applyFill="0" applyBorder="0" applyAlignment="0" applyProtection="0"/>
    <xf numFmtId="9" fontId="2" fillId="0" borderId="0" applyFont="0" applyFill="0" applyBorder="0" applyAlignment="0" applyProtection="0"/>
    <xf numFmtId="0" fontId="18" fillId="4" borderId="0" applyNumberFormat="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18" borderId="0" applyNumberFormat="0" applyBorder="0" applyAlignment="0" applyProtection="0"/>
    <xf numFmtId="41" fontId="2" fillId="0" borderId="0" applyFont="0" applyFill="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21" fillId="7" borderId="5" applyNumberFormat="0" applyAlignment="0" applyProtection="0"/>
    <xf numFmtId="0" fontId="23" fillId="0" borderId="6" applyNumberFormat="0" applyFill="0" applyAlignment="0" applyProtection="0"/>
    <xf numFmtId="0" fontId="24" fillId="8" borderId="7" applyNumberFormat="0" applyAlignment="0" applyProtection="0"/>
    <xf numFmtId="0" fontId="18" fillId="4" borderId="0" applyNumberFormat="0" applyBorder="0" applyAlignment="0" applyProtection="0"/>
    <xf numFmtId="0" fontId="27" fillId="17"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0" fillId="6" borderId="4" applyNumberFormat="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14" borderId="0" applyNumberFormat="0" applyBorder="0" applyAlignment="0" applyProtection="0"/>
    <xf numFmtId="0" fontId="2" fillId="16" borderId="0" applyNumberFormat="0" applyBorder="0" applyAlignment="0" applyProtection="0"/>
    <xf numFmtId="0" fontId="23" fillId="0" borderId="6" applyNumberFormat="0" applyFill="0" applyAlignment="0" applyProtection="0"/>
    <xf numFmtId="0" fontId="22" fillId="7" borderId="4" applyNumberFormat="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 fillId="9" borderId="8"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16" fillId="0" borderId="0" applyNumberFormat="0" applyFill="0" applyBorder="0" applyAlignment="0" applyProtection="0"/>
    <xf numFmtId="0" fontId="2" fillId="15" borderId="0" applyNumberFormat="0" applyBorder="0" applyAlignment="0" applyProtection="0"/>
    <xf numFmtId="0" fontId="21" fillId="7" borderId="5" applyNumberFormat="0" applyAlignment="0" applyProtection="0"/>
    <xf numFmtId="9" fontId="2" fillId="0" borderId="0" applyFont="0" applyFill="0" applyBorder="0" applyAlignment="0" applyProtection="0"/>
    <xf numFmtId="0" fontId="24" fillId="8" borderId="7" applyNumberFormat="0" applyAlignment="0" applyProtection="0"/>
    <xf numFmtId="41" fontId="2" fillId="0" borderId="0" applyFont="0" applyFill="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7" fillId="13"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 fillId="12" borderId="0" applyNumberFormat="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 fillId="24" borderId="0" applyNumberFormat="0" applyBorder="0" applyAlignment="0" applyProtection="0"/>
    <xf numFmtId="0" fontId="18" fillId="4" borderId="0" applyNumberFormat="0" applyBorder="0" applyAlignment="0" applyProtection="0"/>
    <xf numFmtId="0" fontId="2" fillId="16" borderId="0" applyNumberFormat="0" applyBorder="0" applyAlignment="0" applyProtection="0"/>
    <xf numFmtId="0" fontId="27" fillId="25" borderId="0" applyNumberFormat="0" applyBorder="0" applyAlignment="0" applyProtection="0"/>
    <xf numFmtId="0" fontId="27" fillId="17" borderId="0" applyNumberFormat="0" applyBorder="0" applyAlignment="0" applyProtection="0"/>
    <xf numFmtId="0" fontId="23" fillId="0" borderId="6" applyNumberFormat="0" applyFill="0" applyAlignment="0" applyProtection="0"/>
    <xf numFmtId="0" fontId="20" fillId="6" borderId="4" applyNumberFormat="0" applyAlignment="0" applyProtection="0"/>
    <xf numFmtId="0" fontId="19" fillId="5" borderId="0" applyNumberFormat="0" applyBorder="0" applyAlignment="0" applyProtection="0"/>
    <xf numFmtId="0" fontId="8" fillId="0" borderId="9"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41" fontId="2" fillId="0" borderId="0" applyFont="0" applyFill="0" applyBorder="0" applyAlignment="0" applyProtection="0"/>
    <xf numFmtId="0" fontId="17" fillId="3" borderId="0" applyNumberFormat="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 fillId="23" borderId="0" applyNumberFormat="0" applyBorder="0" applyAlignment="0" applyProtection="0"/>
    <xf numFmtId="0" fontId="27" fillId="30" borderId="0" applyNumberFormat="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7" fillId="22" borderId="0" applyNumberFormat="0" applyBorder="0" applyAlignment="0" applyProtection="0"/>
    <xf numFmtId="0" fontId="25" fillId="0" borderId="0" applyNumberFormat="0" applyFill="0" applyBorder="0" applyAlignment="0" applyProtection="0"/>
    <xf numFmtId="0" fontId="18" fillId="4" borderId="0" applyNumberFormat="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21" borderId="0" applyNumberFormat="0" applyBorder="0" applyAlignment="0" applyProtection="0"/>
    <xf numFmtId="41" fontId="2" fillId="0" borderId="0" applyFont="0" applyFill="0" applyBorder="0" applyAlignment="0" applyProtection="0"/>
    <xf numFmtId="0" fontId="2" fillId="15" borderId="0" applyNumberFormat="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21" fillId="7" borderId="5" applyNumberFormat="0" applyAlignment="0" applyProtection="0"/>
    <xf numFmtId="0" fontId="23" fillId="0" borderId="6" applyNumberFormat="0" applyFill="0" applyAlignment="0" applyProtection="0"/>
    <xf numFmtId="0" fontId="24" fillId="8" borderId="7" applyNumberFormat="0" applyAlignment="0" applyProtection="0"/>
    <xf numFmtId="0" fontId="2" fillId="20"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7" fillId="14" borderId="0" applyNumberFormat="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 fillId="19" borderId="0" applyNumberFormat="0" applyBorder="0" applyAlignment="0" applyProtection="0"/>
    <xf numFmtId="0" fontId="27" fillId="13" borderId="0" applyNumberFormat="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7" fillId="18" borderId="0" applyNumberFormat="0" applyBorder="0" applyAlignment="0" applyProtection="0"/>
    <xf numFmtId="0" fontId="2" fillId="12" borderId="0" applyNumberFormat="0" applyBorder="0" applyAlignment="0" applyProtection="0"/>
    <xf numFmtId="0" fontId="19" fillId="5" borderId="0" applyNumberFormat="0" applyBorder="0" applyAlignment="0" applyProtection="0"/>
    <xf numFmtId="0" fontId="25" fillId="0" borderId="0" applyNumberFormat="0" applyFill="0" applyBorder="0" applyAlignment="0" applyProtection="0"/>
    <xf numFmtId="0" fontId="18" fillId="4" borderId="0" applyNumberFormat="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33" borderId="0" applyNumberFormat="0" applyBorder="0" applyAlignment="0" applyProtection="0"/>
    <xf numFmtId="41" fontId="2" fillId="0" borderId="0" applyFont="0" applyFill="0" applyBorder="0" applyAlignment="0" applyProtection="0"/>
    <xf numFmtId="0" fontId="2" fillId="11" borderId="0" applyNumberFormat="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21" fillId="7" borderId="5" applyNumberFormat="0" applyAlignment="0" applyProtection="0"/>
    <xf numFmtId="0" fontId="23" fillId="0" borderId="6" applyNumberFormat="0" applyFill="0" applyAlignment="0" applyProtection="0"/>
    <xf numFmtId="0" fontId="24" fillId="8" borderId="7" applyNumberFormat="0" applyAlignment="0" applyProtection="0"/>
    <xf numFmtId="0" fontId="18" fillId="4" borderId="0" applyNumberFormat="0" applyBorder="0" applyAlignment="0" applyProtection="0"/>
    <xf numFmtId="0" fontId="2" fillId="32"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0" fillId="6" borderId="4" applyNumberFormat="0" applyAlignment="0" applyProtection="0"/>
    <xf numFmtId="0" fontId="27" fillId="10" borderId="0" applyNumberFormat="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29" borderId="0" applyNumberFormat="0" applyBorder="0" applyAlignment="0" applyProtection="0"/>
    <xf numFmtId="0" fontId="2" fillId="31" borderId="0" applyNumberFormat="0" applyBorder="0" applyAlignment="0" applyProtection="0"/>
    <xf numFmtId="0" fontId="23" fillId="0" borderId="6" applyNumberFormat="0" applyFill="0" applyAlignment="0" applyProtection="0"/>
    <xf numFmtId="0" fontId="8" fillId="0" borderId="9" applyNumberFormat="0" applyFill="0" applyAlignment="0" applyProtection="0"/>
    <xf numFmtId="0" fontId="22" fillId="7" borderId="4" applyNumberFormat="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 fillId="9" borderId="8"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16" fillId="0" borderId="0" applyNumberFormat="0" applyFill="0" applyBorder="0" applyAlignment="0" applyProtection="0"/>
    <xf numFmtId="0" fontId="27" fillId="30" borderId="0" applyNumberFormat="0" applyBorder="0" applyAlignment="0" applyProtection="0"/>
    <xf numFmtId="0" fontId="21" fillId="7" borderId="5" applyNumberFormat="0" applyAlignment="0" applyProtection="0"/>
    <xf numFmtId="0" fontId="24" fillId="8" borderId="7" applyNumberFormat="0" applyAlignment="0" applyProtection="0"/>
    <xf numFmtId="0" fontId="26" fillId="0" borderId="0" applyNumberFormat="0" applyFill="0" applyBorder="0" applyAlignment="0" applyProtection="0"/>
    <xf numFmtId="41" fontId="2" fillId="0" borderId="0" applyFont="0" applyFill="0" applyBorder="0" applyAlignment="0" applyProtection="0"/>
    <xf numFmtId="0" fontId="25" fillId="0" borderId="0" applyNumberFormat="0" applyFill="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 fillId="28" borderId="0" applyNumberFormat="0" applyBorder="0" applyAlignment="0" applyProtection="0"/>
    <xf numFmtId="0" fontId="24" fillId="8" borderId="7" applyNumberFormat="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 fillId="27" borderId="0" applyNumberFormat="0" applyBorder="0" applyAlignment="0" applyProtection="0"/>
    <xf numFmtId="0" fontId="22" fillId="7" borderId="4" applyNumberFormat="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7" fillId="26" borderId="0" applyNumberFormat="0" applyBorder="0" applyAlignment="0" applyProtection="0"/>
    <xf numFmtId="0" fontId="21" fillId="7" borderId="5" applyNumberFormat="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5" fillId="0" borderId="0" applyNumberFormat="0" applyFill="0" applyBorder="0" applyAlignment="0" applyProtection="0"/>
    <xf numFmtId="0" fontId="18" fillId="4" borderId="0" applyNumberFormat="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21" fillId="7" borderId="5" applyNumberFormat="0" applyAlignment="0" applyProtection="0"/>
    <xf numFmtId="0" fontId="23" fillId="0" borderId="6" applyNumberFormat="0" applyFill="0" applyAlignment="0" applyProtection="0"/>
    <xf numFmtId="0" fontId="24" fillId="8" borderId="7" applyNumberFormat="0" applyAlignment="0" applyProtection="0"/>
    <xf numFmtId="0" fontId="19" fillId="5" borderId="0" applyNumberFormat="0" applyBorder="0" applyAlignment="0" applyProtection="0"/>
    <xf numFmtId="0" fontId="20" fillId="6" borderId="4" applyNumberFormat="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19" fillId="5" borderId="0" applyNumberFormat="0" applyBorder="0" applyAlignment="0" applyProtection="0"/>
    <xf numFmtId="0" fontId="25" fillId="0" borderId="0" applyNumberFormat="0" applyFill="0" applyBorder="0" applyAlignment="0" applyProtection="0"/>
    <xf numFmtId="0" fontId="18" fillId="4" borderId="0" applyNumberFormat="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 fillId="9" borderId="8" applyNumberFormat="0" applyFont="0" applyAlignment="0" applyProtection="0"/>
    <xf numFmtId="0" fontId="26" fillId="0" borderId="0" applyNumberFormat="0" applyFill="0" applyBorder="0" applyAlignment="0" applyProtection="0"/>
    <xf numFmtId="0" fontId="8" fillId="0" borderId="9" applyNumberFormat="0" applyFill="0" applyAlignment="0" applyProtection="0"/>
    <xf numFmtId="41" fontId="2" fillId="0" borderId="0" applyFont="0" applyFill="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21" fillId="7" borderId="5" applyNumberFormat="0" applyAlignment="0" applyProtection="0"/>
    <xf numFmtId="0" fontId="23" fillId="0" borderId="6" applyNumberFormat="0" applyFill="0" applyAlignment="0" applyProtection="0"/>
    <xf numFmtId="0" fontId="24" fillId="8" borderId="7" applyNumberFormat="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0" fillId="6" borderId="4" applyNumberFormat="0" applyAlignment="0" applyProtection="0"/>
    <xf numFmtId="0" fontId="26" fillId="0" borderId="0" applyNumberFormat="0" applyFill="0" applyBorder="0" applyAlignment="0" applyProtection="0"/>
    <xf numFmtId="0" fontId="8" fillId="0" borderId="9" applyNumberFormat="0" applyFill="0" applyAlignment="0" applyProtection="0"/>
    <xf numFmtId="0" fontId="23" fillId="0" borderId="6" applyNumberFormat="0" applyFill="0" applyAlignment="0" applyProtection="0"/>
    <xf numFmtId="0" fontId="22" fillId="7" borderId="4" applyNumberFormat="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 fillId="9" borderId="8"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16" fillId="0" borderId="0" applyNumberFormat="0" applyFill="0" applyBorder="0" applyAlignment="0" applyProtection="0"/>
    <xf numFmtId="0" fontId="21" fillId="7" borderId="5" applyNumberFormat="0" applyAlignment="0" applyProtection="0"/>
    <xf numFmtId="0" fontId="24" fillId="8" borderId="7" applyNumberFormat="0" applyAlignment="0" applyProtection="0"/>
    <xf numFmtId="41" fontId="2" fillId="0" borderId="0" applyFont="0" applyFill="0" applyBorder="0" applyAlignment="0" applyProtection="0"/>
    <xf numFmtId="42"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5" fillId="0" borderId="0" applyNumberFormat="0" applyFill="0" applyBorder="0" applyAlignment="0" applyProtection="0"/>
    <xf numFmtId="0" fontId="22" fillId="7" borderId="4" applyNumberFormat="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4" fillId="8" borderId="7" applyNumberFormat="0" applyAlignment="0" applyProtection="0"/>
    <xf numFmtId="0" fontId="20" fillId="6" borderId="4" applyNumberFormat="0" applyAlignment="0" applyProtection="0"/>
    <xf numFmtId="0" fontId="23" fillId="0" borderId="6" applyNumberFormat="0" applyFill="0" applyAlignment="0" applyProtection="0"/>
    <xf numFmtId="0" fontId="21" fillId="7" borderId="5" applyNumberFormat="0" applyAlignment="0" applyProtection="0"/>
    <xf numFmtId="44"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7" fillId="14" borderId="0" applyNumberFormat="0" applyBorder="0" applyAlignment="0" applyProtection="0"/>
    <xf numFmtId="0" fontId="23" fillId="0" borderId="6" applyNumberFormat="0" applyFill="0" applyAlignment="0" applyProtection="0"/>
    <xf numFmtId="9" fontId="2" fillId="0" borderId="0" applyFont="0" applyFill="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4" fillId="8" borderId="7" applyNumberFormat="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16" fillId="0" borderId="0" applyNumberFormat="0" applyFill="0" applyBorder="0" applyAlignment="0" applyProtection="0"/>
    <xf numFmtId="0" fontId="18" fillId="4" borderId="0" applyNumberFormat="0" applyBorder="0" applyAlignment="0" applyProtection="0"/>
    <xf numFmtId="0" fontId="16" fillId="0" borderId="0" applyNumberFormat="0" applyFill="0" applyBorder="0" applyAlignment="0" applyProtection="0"/>
    <xf numFmtId="0" fontId="19" fillId="5" borderId="0" applyNumberFormat="0" applyBorder="0" applyAlignment="0" applyProtection="0"/>
    <xf numFmtId="0" fontId="17" fillId="3" borderId="0" applyNumberFormat="0" applyBorder="0" applyAlignment="0" applyProtection="0"/>
    <xf numFmtId="3" fontId="41" fillId="0" borderId="0" applyNumberFormat="0" applyFill="0" applyBorder="0" applyAlignment="0" applyProtection="0"/>
    <xf numFmtId="3" fontId="42"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19" fillId="5" borderId="0" applyNumberFormat="0" applyBorder="0" applyAlignment="0" applyProtection="0"/>
    <xf numFmtId="0" fontId="18" fillId="4" borderId="0" applyNumberFormat="0" applyBorder="0" applyAlignment="0" applyProtection="0"/>
    <xf numFmtId="0" fontId="24" fillId="8" borderId="7" applyNumberFormat="0" applyAlignment="0" applyProtection="0"/>
    <xf numFmtId="9" fontId="2" fillId="0" borderId="0" applyFont="0" applyFill="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5" fillId="0" borderId="0" applyNumberFormat="0" applyFill="0" applyBorder="0" applyAlignment="0" applyProtection="0"/>
    <xf numFmtId="43"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1" fillId="7" borderId="5" applyNumberFormat="0" applyAlignment="0" applyProtection="0"/>
    <xf numFmtId="0" fontId="20" fillId="6" borderId="4" applyNumberFormat="0" applyAlignment="0" applyProtection="0"/>
    <xf numFmtId="0" fontId="22" fillId="7" borderId="4" applyNumberFormat="0" applyAlignment="0" applyProtection="0"/>
    <xf numFmtId="0" fontId="16" fillId="0" borderId="0" applyNumberFormat="0" applyFill="0" applyBorder="0" applyAlignment="0" applyProtection="0"/>
    <xf numFmtId="0" fontId="23" fillId="0" borderId="6" applyNumberFormat="0" applyFill="0" applyAlignment="0" applyProtection="0"/>
    <xf numFmtId="0" fontId="17" fillId="3" borderId="0" applyNumberFormat="0" applyBorder="0" applyAlignment="0" applyProtection="0"/>
    <xf numFmtId="0" fontId="18" fillId="4" borderId="0" applyNumberFormat="0" applyBorder="0" applyAlignment="0" applyProtection="0"/>
    <xf numFmtId="0" fontId="17" fillId="3" borderId="0" applyNumberFormat="0" applyBorder="0" applyAlignment="0" applyProtection="0"/>
    <xf numFmtId="0" fontId="19" fillId="5" borderId="0" applyNumberFormat="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4" fillId="8" borderId="7" applyNumberFormat="0" applyAlignment="0" applyProtection="0"/>
    <xf numFmtId="0" fontId="21" fillId="7" borderId="5" applyNumberFormat="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3" fillId="0" borderId="6" applyNumberFormat="0" applyFill="0" applyAlignment="0" applyProtection="0"/>
    <xf numFmtId="0" fontId="19" fillId="5" borderId="0" applyNumberFormat="0" applyBorder="0" applyAlignment="0" applyProtection="0"/>
    <xf numFmtId="0" fontId="25" fillId="0" borderId="0" applyNumberFormat="0" applyFill="0" applyBorder="0" applyAlignment="0" applyProtection="0"/>
    <xf numFmtId="0" fontId="22" fillId="7" borderId="4" applyNumberFormat="0" applyAlignment="0" applyProtection="0"/>
    <xf numFmtId="0" fontId="20" fillId="6" borderId="4" applyNumberFormat="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21" fillId="7" borderId="5" applyNumberFormat="0" applyAlignment="0" applyProtection="0"/>
    <xf numFmtId="0" fontId="23" fillId="0" borderId="6" applyNumberFormat="0" applyFill="0" applyAlignment="0" applyProtection="0"/>
    <xf numFmtId="0" fontId="24" fillId="8" borderId="7" applyNumberFormat="0" applyAlignment="0" applyProtection="0"/>
    <xf numFmtId="0" fontId="18" fillId="4" borderId="0" applyNumberFormat="0" applyBorder="0" applyAlignment="0" applyProtection="0"/>
    <xf numFmtId="0" fontId="20" fillId="6" borderId="4" applyNumberFormat="0" applyAlignment="0" applyProtection="0"/>
    <xf numFmtId="0" fontId="19" fillId="5" borderId="0" applyNumberFormat="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6" fillId="0" borderId="0" applyNumberFormat="0" applyFill="0" applyBorder="0" applyAlignment="0" applyProtection="0"/>
    <xf numFmtId="0" fontId="21" fillId="7" borderId="5" applyNumberFormat="0" applyAlignment="0" applyProtection="0"/>
    <xf numFmtId="0" fontId="18" fillId="4" borderId="0" applyNumberFormat="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3" fillId="0" borderId="6" applyNumberFormat="0" applyFill="0" applyAlignment="0" applyProtection="0"/>
    <xf numFmtId="0" fontId="22" fillId="7" borderId="4" applyNumberFormat="0" applyAlignment="0" applyProtection="0"/>
    <xf numFmtId="0" fontId="24" fillId="8" borderId="7" applyNumberFormat="0" applyAlignment="0" applyProtection="0"/>
    <xf numFmtId="0" fontId="25" fillId="0" borderId="0" applyNumberFormat="0" applyFill="0" applyBorder="0" applyAlignment="0" applyProtection="0"/>
    <xf numFmtId="0" fontId="20" fillId="6" borderId="4" applyNumberFormat="0" applyAlignment="0" applyProtection="0"/>
    <xf numFmtId="0" fontId="16" fillId="0" borderId="0" applyNumberFormat="0" applyFill="0" applyBorder="0" applyAlignment="0" applyProtection="0"/>
    <xf numFmtId="0" fontId="19" fillId="5" borderId="0" applyNumberFormat="0" applyBorder="0" applyAlignment="0" applyProtection="0"/>
    <xf numFmtId="0" fontId="17" fillId="3" borderId="0" applyNumberFormat="0" applyBorder="0" applyAlignment="0" applyProtection="0"/>
    <xf numFmtId="0" fontId="8" fillId="0" borderId="9" applyNumberFormat="0" applyFill="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3" fontId="42"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 fillId="15" borderId="0" applyNumberFormat="0" applyBorder="0" applyAlignment="0" applyProtection="0"/>
    <xf numFmtId="0" fontId="26" fillId="0" borderId="0" applyNumberForma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16" fillId="0" borderId="0" applyNumberFormat="0" applyFill="0" applyBorder="0" applyAlignment="0" applyProtection="0"/>
    <xf numFmtId="0" fontId="23" fillId="0" borderId="6" applyNumberFormat="0" applyFill="0" applyAlignment="0" applyProtection="0"/>
    <xf numFmtId="0" fontId="22" fillId="7" borderId="4" applyNumberFormat="0" applyAlignment="0" applyProtection="0"/>
    <xf numFmtId="6" fontId="31" fillId="0" borderId="0" applyFont="0" applyFill="0" applyBorder="0" applyAlignment="0" applyProtection="0"/>
    <xf numFmtId="0" fontId="17" fillId="3" borderId="0" applyNumberFormat="0" applyBorder="0" applyAlignment="0" applyProtection="0"/>
    <xf numFmtId="3" fontId="41" fillId="0" borderId="0" applyNumberFormat="0" applyFill="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7" fillId="10" borderId="0" applyNumberFormat="0" applyBorder="0" applyAlignment="0" applyProtection="0"/>
    <xf numFmtId="0" fontId="25" fillId="0" borderId="0" applyNumberFormat="0" applyFill="0" applyBorder="0" applyAlignment="0" applyProtection="0"/>
    <xf numFmtId="0" fontId="22" fillId="7" borderId="4" applyNumberFormat="0" applyAlignment="0" applyProtection="0"/>
    <xf numFmtId="0" fontId="18" fillId="4" borderId="0" applyNumberFormat="0" applyBorder="0" applyAlignment="0" applyProtection="0"/>
    <xf numFmtId="0" fontId="24" fillId="8" borderId="7" applyNumberFormat="0" applyAlignment="0" applyProtection="0"/>
    <xf numFmtId="0" fontId="18" fillId="4" borderId="0" applyNumberFormat="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5" fillId="0" borderId="0" applyNumberFormat="0" applyFill="0" applyBorder="0" applyAlignment="0" applyProtection="0"/>
    <xf numFmtId="0" fontId="8" fillId="0" borderId="9" applyNumberFormat="0" applyFill="0" applyAlignment="0" applyProtection="0"/>
    <xf numFmtId="0" fontId="24" fillId="8" borderId="7" applyNumberFormat="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1" fillId="7" borderId="5" applyNumberFormat="0" applyAlignment="0" applyProtection="0"/>
    <xf numFmtId="0" fontId="20" fillId="6" borderId="4" applyNumberFormat="0" applyAlignment="0" applyProtection="0"/>
    <xf numFmtId="0" fontId="22" fillId="7" borderId="4" applyNumberFormat="0" applyAlignment="0" applyProtection="0"/>
    <xf numFmtId="0" fontId="16" fillId="0" borderId="0" applyNumberFormat="0" applyFill="0" applyBorder="0" applyAlignment="0" applyProtection="0"/>
    <xf numFmtId="0" fontId="23" fillId="0" borderId="6" applyNumberFormat="0" applyFill="0" applyAlignment="0" applyProtection="0"/>
    <xf numFmtId="0" fontId="17" fillId="3" borderId="0" applyNumberFormat="0" applyBorder="0" applyAlignment="0" applyProtection="0"/>
    <xf numFmtId="0" fontId="18" fillId="4" borderId="0" applyNumberFormat="0" applyBorder="0" applyAlignment="0" applyProtection="0"/>
    <xf numFmtId="0" fontId="17" fillId="3" borderId="0" applyNumberFormat="0" applyBorder="0" applyAlignment="0" applyProtection="0"/>
    <xf numFmtId="0" fontId="8" fillId="0" borderId="9" applyNumberFormat="0" applyFill="0" applyAlignment="0" applyProtection="0"/>
    <xf numFmtId="0" fontId="19" fillId="5" borderId="0" applyNumberFormat="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10" borderId="0" applyNumberFormat="0" applyBorder="0" applyAlignment="0" applyProtection="0"/>
    <xf numFmtId="0" fontId="24" fillId="8" borderId="7" applyNumberFormat="0" applyAlignment="0" applyProtection="0"/>
    <xf numFmtId="0" fontId="21" fillId="7" borderId="5" applyNumberFormat="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3" fillId="0" borderId="6" applyNumberFormat="0" applyFill="0" applyAlignment="0" applyProtection="0"/>
    <xf numFmtId="0" fontId="19" fillId="5" borderId="0" applyNumberFormat="0" applyBorder="0" applyAlignment="0" applyProtection="0"/>
    <xf numFmtId="0" fontId="25" fillId="0" borderId="0" applyNumberFormat="0" applyFill="0" applyBorder="0" applyAlignment="0" applyProtection="0"/>
    <xf numFmtId="0" fontId="22" fillId="7" borderId="4" applyNumberFormat="0" applyAlignment="0" applyProtection="0"/>
    <xf numFmtId="0" fontId="20" fillId="6" borderId="4" applyNumberFormat="0" applyAlignment="0" applyProtection="0"/>
    <xf numFmtId="0" fontId="23" fillId="0" borderId="6" applyNumberFormat="0" applyFill="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21" fillId="7" borderId="5" applyNumberFormat="0" applyAlignment="0" applyProtection="0"/>
    <xf numFmtId="0" fontId="23" fillId="0" borderId="6" applyNumberFormat="0" applyFill="0" applyAlignment="0" applyProtection="0"/>
    <xf numFmtId="0" fontId="24" fillId="8" borderId="7" applyNumberFormat="0" applyAlignment="0" applyProtection="0"/>
    <xf numFmtId="0" fontId="18" fillId="4" borderId="0" applyNumberFormat="0" applyBorder="0" applyAlignment="0" applyProtection="0"/>
    <xf numFmtId="0" fontId="20" fillId="6" borderId="4" applyNumberFormat="0" applyAlignment="0" applyProtection="0"/>
    <xf numFmtId="0" fontId="19" fillId="5" borderId="0" applyNumberFormat="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6" fillId="0" borderId="0" applyNumberFormat="0" applyFill="0" applyBorder="0" applyAlignment="0" applyProtection="0"/>
    <xf numFmtId="0" fontId="21" fillId="7" borderId="5" applyNumberFormat="0" applyAlignment="0" applyProtection="0"/>
    <xf numFmtId="0" fontId="18" fillId="4" borderId="0" applyNumberFormat="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3" fillId="0" borderId="6" applyNumberFormat="0" applyFill="0" applyAlignment="0" applyProtection="0"/>
    <xf numFmtId="0" fontId="22" fillId="7" borderId="4" applyNumberFormat="0" applyAlignment="0" applyProtection="0"/>
    <xf numFmtId="0" fontId="24" fillId="8" borderId="7" applyNumberFormat="0" applyAlignment="0" applyProtection="0"/>
    <xf numFmtId="0" fontId="25" fillId="0" borderId="0" applyNumberFormat="0" applyFill="0" applyBorder="0" applyAlignment="0" applyProtection="0"/>
    <xf numFmtId="9" fontId="2" fillId="0" borderId="0" applyFont="0" applyFill="0" applyBorder="0" applyAlignment="0" applyProtection="0"/>
    <xf numFmtId="0" fontId="20" fillId="6" borderId="4" applyNumberFormat="0" applyAlignment="0" applyProtection="0"/>
    <xf numFmtId="0" fontId="16" fillId="0" borderId="0" applyNumberFormat="0" applyFill="0" applyBorder="0" applyAlignment="0" applyProtection="0"/>
    <xf numFmtId="0" fontId="19" fillId="5" borderId="0" applyNumberFormat="0" applyBorder="0" applyAlignment="0" applyProtection="0"/>
    <xf numFmtId="0" fontId="17" fillId="3" borderId="0" applyNumberFormat="0" applyBorder="0" applyAlignment="0" applyProtection="0"/>
    <xf numFmtId="0" fontId="8" fillId="0" borderId="9" applyNumberFormat="0" applyFill="0" applyAlignment="0" applyProtection="0"/>
    <xf numFmtId="43" fontId="2" fillId="0" borderId="0" applyFont="0" applyFill="0" applyBorder="0" applyAlignment="0" applyProtection="0"/>
    <xf numFmtId="44"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3" fontId="42" fillId="0" borderId="0" applyNumberFormat="0" applyFill="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7" fillId="10" borderId="0" applyNumberFormat="0" applyBorder="0" applyAlignment="0" applyProtection="0"/>
    <xf numFmtId="0" fontId="8" fillId="0" borderId="9" applyNumberFormat="0" applyFill="0" applyAlignment="0" applyProtection="0"/>
    <xf numFmtId="0" fontId="21" fillId="7" borderId="5" applyNumberFormat="0" applyAlignment="0" applyProtection="0"/>
    <xf numFmtId="0" fontId="26" fillId="0" borderId="0" applyNumberFormat="0" applyFill="0" applyBorder="0" applyAlignment="0" applyProtection="0"/>
    <xf numFmtId="0" fontId="19" fillId="5" borderId="0" applyNumberFormat="0" applyBorder="0" applyAlignment="0" applyProtection="0"/>
    <xf numFmtId="0" fontId="16" fillId="0" borderId="0" applyNumberFormat="0" applyFill="0" applyBorder="0" applyAlignment="0" applyProtection="0"/>
    <xf numFmtId="0" fontId="22" fillId="7" borderId="4" applyNumberFormat="0" applyAlignment="0" applyProtection="0"/>
    <xf numFmtId="0" fontId="21" fillId="7" borderId="5" applyNumberFormat="0" applyAlignment="0" applyProtection="0"/>
    <xf numFmtId="0" fontId="2" fillId="15" borderId="0" applyNumberFormat="0" applyBorder="0" applyAlignment="0" applyProtection="0"/>
    <xf numFmtId="0" fontId="25" fillId="0" borderId="0" applyNumberFormat="0" applyFill="0" applyBorder="0" applyAlignment="0" applyProtection="0"/>
    <xf numFmtId="3" fontId="41" fillId="0" borderId="0" applyNumberFormat="0" applyFill="0" applyBorder="0" applyAlignment="0" applyProtection="0"/>
    <xf numFmtId="0" fontId="20" fillId="6" borderId="4" applyNumberFormat="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 fillId="16" borderId="0" applyNumberFormat="0" applyBorder="0" applyAlignment="0" applyProtection="0"/>
    <xf numFmtId="0" fontId="20" fillId="6" borderId="4" applyNumberFormat="0" applyAlignment="0" applyProtection="0"/>
    <xf numFmtId="0" fontId="18" fillId="4" borderId="0" applyNumberFormat="0" applyBorder="0" applyAlignment="0" applyProtection="0"/>
    <xf numFmtId="0" fontId="24" fillId="8" borderId="7" applyNumberFormat="0" applyAlignment="0" applyProtection="0"/>
    <xf numFmtId="9" fontId="2" fillId="0" borderId="0" applyFont="0" applyFill="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5" fillId="0" borderId="0" applyNumberForma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1" fillId="7" borderId="5" applyNumberFormat="0" applyAlignment="0" applyProtection="0"/>
    <xf numFmtId="0" fontId="20" fillId="6" borderId="4" applyNumberFormat="0" applyAlignment="0" applyProtection="0"/>
    <xf numFmtId="0" fontId="22" fillId="7" borderId="4" applyNumberFormat="0" applyAlignment="0" applyProtection="0"/>
    <xf numFmtId="0" fontId="16" fillId="0" borderId="0" applyNumberFormat="0" applyFill="0" applyBorder="0" applyAlignment="0" applyProtection="0"/>
    <xf numFmtId="0" fontId="23" fillId="0" borderId="6" applyNumberFormat="0" applyFill="0" applyAlignment="0" applyProtection="0"/>
    <xf numFmtId="0" fontId="17" fillId="3" borderId="0" applyNumberFormat="0" applyBorder="0" applyAlignment="0" applyProtection="0"/>
    <xf numFmtId="0" fontId="18" fillId="4" borderId="0" applyNumberFormat="0" applyBorder="0" applyAlignment="0" applyProtection="0"/>
    <xf numFmtId="0" fontId="17" fillId="3" borderId="0" applyNumberFormat="0" applyBorder="0" applyAlignment="0" applyProtection="0"/>
    <xf numFmtId="0" fontId="24" fillId="8" borderId="7" applyNumberFormat="0" applyAlignment="0" applyProtection="0"/>
    <xf numFmtId="0" fontId="19" fillId="5" borderId="0" applyNumberFormat="0" applyBorder="0" applyAlignment="0" applyProtection="0"/>
    <xf numFmtId="0" fontId="26" fillId="0" borderId="0" applyNumberFormat="0" applyFill="0" applyBorder="0" applyAlignment="0" applyProtection="0"/>
    <xf numFmtId="0" fontId="8" fillId="0" borderId="9" applyNumberFormat="0" applyFill="0" applyAlignment="0" applyProtection="0"/>
    <xf numFmtId="43" fontId="2" fillId="0" borderId="0" applyFont="0" applyFill="0" applyBorder="0" applyAlignment="0" applyProtection="0"/>
    <xf numFmtId="0" fontId="24" fillId="8" borderId="7" applyNumberFormat="0" applyAlignment="0" applyProtection="0"/>
    <xf numFmtId="0" fontId="21" fillId="7" borderId="5" applyNumberFormat="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3" fillId="0" borderId="6" applyNumberFormat="0" applyFill="0" applyAlignment="0" applyProtection="0"/>
    <xf numFmtId="0" fontId="19" fillId="5" borderId="0" applyNumberFormat="0" applyBorder="0" applyAlignment="0" applyProtection="0"/>
    <xf numFmtId="0" fontId="25" fillId="0" borderId="0" applyNumberFormat="0" applyFill="0" applyBorder="0" applyAlignment="0" applyProtection="0"/>
    <xf numFmtId="9" fontId="2" fillId="0" borderId="0" applyFont="0" applyFill="0" applyBorder="0" applyAlignment="0" applyProtection="0"/>
    <xf numFmtId="0" fontId="22" fillId="7" borderId="4" applyNumberFormat="0" applyAlignment="0" applyProtection="0"/>
    <xf numFmtId="0" fontId="20" fillId="6" borderId="4" applyNumberFormat="0" applyAlignment="0" applyProtection="0"/>
    <xf numFmtId="44"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21" fillId="7" borderId="5" applyNumberFormat="0" applyAlignment="0" applyProtection="0"/>
    <xf numFmtId="0" fontId="23" fillId="0" borderId="6" applyNumberFormat="0" applyFill="0" applyAlignment="0" applyProtection="0"/>
    <xf numFmtId="0" fontId="24" fillId="8" borderId="7" applyNumberFormat="0" applyAlignment="0" applyProtection="0"/>
    <xf numFmtId="0" fontId="18" fillId="4" borderId="0" applyNumberFormat="0" applyBorder="0" applyAlignment="0" applyProtection="0"/>
    <xf numFmtId="0" fontId="20" fillId="6" borderId="4" applyNumberFormat="0" applyAlignment="0" applyProtection="0"/>
    <xf numFmtId="0" fontId="19" fillId="5" borderId="0" applyNumberFormat="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6" fillId="0" borderId="0" applyNumberFormat="0" applyFill="0" applyBorder="0" applyAlignment="0" applyProtection="0"/>
    <xf numFmtId="0" fontId="21" fillId="7" borderId="5" applyNumberFormat="0" applyAlignment="0" applyProtection="0"/>
    <xf numFmtId="0" fontId="18" fillId="4" borderId="0" applyNumberFormat="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3" fillId="0" borderId="6" applyNumberFormat="0" applyFill="0" applyAlignment="0" applyProtection="0"/>
    <xf numFmtId="0" fontId="22" fillId="7" borderId="4" applyNumberFormat="0" applyAlignment="0" applyProtection="0"/>
    <xf numFmtId="0" fontId="24" fillId="8" borderId="7" applyNumberFormat="0" applyAlignment="0" applyProtection="0"/>
    <xf numFmtId="0" fontId="25" fillId="0" borderId="0" applyNumberFormat="0" applyFill="0" applyBorder="0" applyAlignment="0" applyProtection="0"/>
    <xf numFmtId="9" fontId="2" fillId="0" borderId="0" applyFont="0" applyFill="0" applyBorder="0" applyAlignment="0" applyProtection="0"/>
    <xf numFmtId="0" fontId="20" fillId="6" borderId="4" applyNumberFormat="0" applyAlignment="0" applyProtection="0"/>
    <xf numFmtId="0" fontId="16" fillId="0" borderId="0" applyNumberFormat="0" applyFill="0" applyBorder="0" applyAlignment="0" applyProtection="0"/>
    <xf numFmtId="0" fontId="19" fillId="5" borderId="0" applyNumberFormat="0" applyBorder="0" applyAlignment="0" applyProtection="0"/>
    <xf numFmtId="0" fontId="17" fillId="3" borderId="0" applyNumberFormat="0" applyBorder="0" applyAlignment="0" applyProtection="0"/>
    <xf numFmtId="0" fontId="8" fillId="0" borderId="9" applyNumberFormat="0" applyFill="0" applyAlignment="0" applyProtection="0"/>
    <xf numFmtId="43" fontId="2" fillId="0" borderId="0" applyFont="0" applyFill="0" applyBorder="0" applyAlignment="0" applyProtection="0"/>
    <xf numFmtId="44"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3" fontId="42" fillId="0" borderId="0" applyNumberFormat="0" applyFill="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17" fillId="3" borderId="0" applyNumberFormat="0" applyBorder="0" applyAlignment="0" applyProtection="0"/>
    <xf numFmtId="0" fontId="23" fillId="0" borderId="6" applyNumberFormat="0" applyFill="0" applyAlignment="0" applyProtection="0"/>
    <xf numFmtId="37" fontId="31" fillId="0" borderId="0" applyFont="0" applyFill="0" applyBorder="0" applyAlignment="0" applyProtection="0"/>
    <xf numFmtId="6" fontId="31" fillId="0" borderId="0" applyFont="0" applyFill="0" applyBorder="0" applyAlignment="0" applyProtection="0"/>
    <xf numFmtId="0" fontId="26" fillId="0" borderId="0" applyNumberFormat="0" applyFill="0" applyBorder="0" applyAlignment="0" applyProtection="0"/>
    <xf numFmtId="3" fontId="41" fillId="0" borderId="0" applyNumberFormat="0" applyFill="0" applyBorder="0" applyAlignment="0" applyProtection="0"/>
    <xf numFmtId="0" fontId="18" fillId="4"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 fillId="11" borderId="0" applyNumberFormat="0" applyBorder="0" applyAlignment="0" applyProtection="0"/>
    <xf numFmtId="0" fontId="18" fillId="4" borderId="0" applyNumberFormat="0" applyBorder="0" applyAlignment="0" applyProtection="0"/>
    <xf numFmtId="0" fontId="24" fillId="8" borderId="7" applyNumberFormat="0" applyAlignment="0" applyProtection="0"/>
    <xf numFmtId="0" fontId="17" fillId="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1" fillId="7" borderId="5" applyNumberFormat="0" applyAlignment="0" applyProtection="0"/>
    <xf numFmtId="0" fontId="20" fillId="6" borderId="4" applyNumberFormat="0" applyAlignment="0" applyProtection="0"/>
    <xf numFmtId="0" fontId="22" fillId="7" borderId="4" applyNumberFormat="0" applyAlignment="0" applyProtection="0"/>
    <xf numFmtId="0" fontId="16" fillId="0" borderId="0" applyNumberFormat="0" applyFill="0" applyBorder="0" applyAlignment="0" applyProtection="0"/>
    <xf numFmtId="0" fontId="23" fillId="0" borderId="6" applyNumberFormat="0" applyFill="0" applyAlignment="0" applyProtection="0"/>
    <xf numFmtId="0" fontId="17" fillId="3" borderId="0" applyNumberFormat="0" applyBorder="0" applyAlignment="0" applyProtection="0"/>
    <xf numFmtId="0" fontId="18" fillId="4" borderId="0" applyNumberFormat="0" applyBorder="0" applyAlignment="0" applyProtection="0"/>
    <xf numFmtId="0" fontId="17" fillId="3" borderId="0" applyNumberFormat="0" applyBorder="0" applyAlignment="0" applyProtection="0"/>
    <xf numFmtId="0" fontId="19" fillId="5" borderId="0" applyNumberFormat="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4" fillId="8" borderId="7" applyNumberFormat="0" applyAlignment="0" applyProtection="0"/>
    <xf numFmtId="0" fontId="21" fillId="7" borderId="5" applyNumberFormat="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3" fillId="0" borderId="6" applyNumberFormat="0" applyFill="0" applyAlignment="0" applyProtection="0"/>
    <xf numFmtId="0" fontId="19" fillId="5" borderId="0" applyNumberFormat="0" applyBorder="0" applyAlignment="0" applyProtection="0"/>
    <xf numFmtId="0" fontId="25" fillId="0" borderId="0" applyNumberFormat="0" applyFill="0" applyBorder="0" applyAlignment="0" applyProtection="0"/>
    <xf numFmtId="0" fontId="22" fillId="7" borderId="4" applyNumberFormat="0" applyAlignment="0" applyProtection="0"/>
    <xf numFmtId="0" fontId="20" fillId="6" borderId="4" applyNumberFormat="0" applyAlignment="0" applyProtection="0"/>
    <xf numFmtId="0" fontId="24" fillId="8" borderId="7" applyNumberFormat="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21" fillId="7" borderId="5" applyNumberFormat="0" applyAlignment="0" applyProtection="0"/>
    <xf numFmtId="0" fontId="23" fillId="0" borderId="6" applyNumberFormat="0" applyFill="0" applyAlignment="0" applyProtection="0"/>
    <xf numFmtId="0" fontId="24" fillId="8" borderId="7" applyNumberFormat="0" applyAlignment="0" applyProtection="0"/>
    <xf numFmtId="0" fontId="18" fillId="4" borderId="0" applyNumberFormat="0" applyBorder="0" applyAlignment="0" applyProtection="0"/>
    <xf numFmtId="0" fontId="20" fillId="6" borderId="4" applyNumberFormat="0" applyAlignment="0" applyProtection="0"/>
    <xf numFmtId="0" fontId="19" fillId="5" borderId="0" applyNumberFormat="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6" fillId="0" borderId="0" applyNumberFormat="0" applyFill="0" applyBorder="0" applyAlignment="0" applyProtection="0"/>
    <xf numFmtId="0" fontId="21" fillId="7" borderId="5" applyNumberFormat="0" applyAlignment="0" applyProtection="0"/>
    <xf numFmtId="0" fontId="18" fillId="4" borderId="0" applyNumberFormat="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3" fillId="0" borderId="6" applyNumberFormat="0" applyFill="0" applyAlignment="0" applyProtection="0"/>
    <xf numFmtId="0" fontId="22" fillId="7" borderId="4" applyNumberFormat="0" applyAlignment="0" applyProtection="0"/>
    <xf numFmtId="0" fontId="24" fillId="8" borderId="7" applyNumberFormat="0" applyAlignment="0" applyProtection="0"/>
    <xf numFmtId="0" fontId="25" fillId="0" borderId="0" applyNumberFormat="0" applyFill="0" applyBorder="0" applyAlignment="0" applyProtection="0"/>
    <xf numFmtId="9" fontId="2" fillId="0" borderId="0" applyFont="0" applyFill="0" applyBorder="0" applyAlignment="0" applyProtection="0"/>
    <xf numFmtId="0" fontId="20" fillId="6" borderId="4" applyNumberFormat="0" applyAlignment="0" applyProtection="0"/>
    <xf numFmtId="0" fontId="16" fillId="0" borderId="0" applyNumberFormat="0" applyFill="0" applyBorder="0" applyAlignment="0" applyProtection="0"/>
    <xf numFmtId="0" fontId="19" fillId="5" borderId="0" applyNumberFormat="0" applyBorder="0" applyAlignment="0" applyProtection="0"/>
    <xf numFmtId="0" fontId="17" fillId="3" borderId="0" applyNumberFormat="0" applyBorder="0" applyAlignment="0" applyProtection="0"/>
    <xf numFmtId="0" fontId="8" fillId="0" borderId="9" applyNumberFormat="0" applyFill="0" applyAlignment="0" applyProtection="0"/>
    <xf numFmtId="43" fontId="2" fillId="0" borderId="0" applyFont="0" applyFill="0" applyBorder="0" applyAlignment="0" applyProtection="0"/>
    <xf numFmtId="44"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3" fontId="42" fillId="0" borderId="0" applyNumberFormat="0" applyFill="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3" fontId="41"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18" fillId="4" borderId="0" applyNumberFormat="0" applyBorder="0" applyAlignment="0" applyProtection="0"/>
    <xf numFmtId="0" fontId="24" fillId="8" borderId="7" applyNumberFormat="0" applyAlignment="0" applyProtection="0"/>
    <xf numFmtId="9" fontId="2" fillId="0" borderId="0" applyFont="0" applyFill="0" applyBorder="0" applyAlignment="0" applyProtection="0"/>
    <xf numFmtId="0" fontId="17" fillId="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5" fillId="0" borderId="0" applyNumberForma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1" fillId="7" borderId="5" applyNumberFormat="0" applyAlignment="0" applyProtection="0"/>
    <xf numFmtId="0" fontId="20" fillId="6" borderId="4" applyNumberFormat="0" applyAlignment="0" applyProtection="0"/>
    <xf numFmtId="0" fontId="22" fillId="7" borderId="4" applyNumberFormat="0" applyAlignment="0" applyProtection="0"/>
    <xf numFmtId="0" fontId="16" fillId="0" borderId="0" applyNumberFormat="0" applyFill="0" applyBorder="0" applyAlignment="0" applyProtection="0"/>
    <xf numFmtId="0" fontId="23" fillId="0" borderId="6" applyNumberFormat="0" applyFill="0" applyAlignment="0" applyProtection="0"/>
    <xf numFmtId="0" fontId="17" fillId="3" borderId="0" applyNumberFormat="0" applyBorder="0" applyAlignment="0" applyProtection="0"/>
    <xf numFmtId="0" fontId="18" fillId="4" borderId="0" applyNumberFormat="0" applyBorder="0" applyAlignment="0" applyProtection="0"/>
    <xf numFmtId="0" fontId="17" fillId="3" borderId="0" applyNumberFormat="0" applyBorder="0" applyAlignment="0" applyProtection="0"/>
    <xf numFmtId="0" fontId="19" fillId="5" borderId="0" applyNumberFormat="0" applyBorder="0" applyAlignment="0" applyProtection="0"/>
    <xf numFmtId="0" fontId="26" fillId="0" borderId="0" applyNumberFormat="0" applyFill="0" applyBorder="0" applyAlignment="0" applyProtection="0"/>
    <xf numFmtId="0" fontId="8" fillId="0" borderId="9" applyNumberFormat="0" applyFill="0" applyAlignment="0" applyProtection="0"/>
    <xf numFmtId="43" fontId="2" fillId="0" borderId="0" applyFont="0" applyFill="0" applyBorder="0" applyAlignment="0" applyProtection="0"/>
    <xf numFmtId="0" fontId="24" fillId="8" borderId="7" applyNumberFormat="0" applyAlignment="0" applyProtection="0"/>
    <xf numFmtId="0" fontId="21" fillId="7" borderId="5" applyNumberFormat="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3" fillId="0" borderId="6" applyNumberFormat="0" applyFill="0" applyAlignment="0" applyProtection="0"/>
    <xf numFmtId="0" fontId="19" fillId="5" borderId="0" applyNumberFormat="0" applyBorder="0" applyAlignment="0" applyProtection="0"/>
    <xf numFmtId="0" fontId="25" fillId="0" borderId="0" applyNumberFormat="0" applyFill="0" applyBorder="0" applyAlignment="0" applyProtection="0"/>
    <xf numFmtId="9" fontId="2" fillId="0" borderId="0" applyFont="0" applyFill="0" applyBorder="0" applyAlignment="0" applyProtection="0"/>
    <xf numFmtId="0" fontId="22" fillId="7" borderId="4" applyNumberFormat="0" applyAlignment="0" applyProtection="0"/>
    <xf numFmtId="0" fontId="20" fillId="6" borderId="4" applyNumberFormat="0" applyAlignment="0" applyProtection="0"/>
    <xf numFmtId="44"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2" fillId="7" borderId="4" applyNumberFormat="0" applyAlignment="0" applyProtection="0"/>
    <xf numFmtId="0" fontId="21" fillId="7" borderId="5" applyNumberFormat="0" applyAlignment="0" applyProtection="0"/>
    <xf numFmtId="0" fontId="23" fillId="0" borderId="6" applyNumberFormat="0" applyFill="0" applyAlignment="0" applyProtection="0"/>
    <xf numFmtId="0" fontId="24" fillId="8" borderId="7" applyNumberFormat="0" applyAlignment="0" applyProtection="0"/>
    <xf numFmtId="0" fontId="18" fillId="4" borderId="0" applyNumberFormat="0" applyBorder="0" applyAlignment="0" applyProtection="0"/>
    <xf numFmtId="0" fontId="20" fillId="6" borderId="4" applyNumberFormat="0" applyAlignment="0" applyProtection="0"/>
    <xf numFmtId="0" fontId="19" fillId="5" borderId="0" applyNumberFormat="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6" fillId="0" borderId="0" applyNumberFormat="0" applyFill="0" applyBorder="0" applyAlignment="0" applyProtection="0"/>
    <xf numFmtId="0" fontId="21" fillId="7" borderId="5" applyNumberFormat="0" applyAlignment="0" applyProtection="0"/>
    <xf numFmtId="0" fontId="18" fillId="4" borderId="0" applyNumberFormat="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23" fillId="0" borderId="6" applyNumberFormat="0" applyFill="0" applyAlignment="0" applyProtection="0"/>
    <xf numFmtId="0" fontId="22" fillId="7" borderId="4" applyNumberFormat="0" applyAlignment="0" applyProtection="0"/>
    <xf numFmtId="0" fontId="24" fillId="8" borderId="7" applyNumberFormat="0" applyAlignment="0" applyProtection="0"/>
    <xf numFmtId="0" fontId="25" fillId="0" borderId="0" applyNumberFormat="0" applyFill="0" applyBorder="0" applyAlignment="0" applyProtection="0"/>
    <xf numFmtId="9" fontId="2" fillId="0" borderId="0" applyFont="0" applyFill="0" applyBorder="0" applyAlignment="0" applyProtection="0"/>
    <xf numFmtId="0" fontId="20" fillId="6" borderId="4" applyNumberFormat="0" applyAlignment="0" applyProtection="0"/>
    <xf numFmtId="0" fontId="16" fillId="0" borderId="0" applyNumberFormat="0" applyFill="0" applyBorder="0" applyAlignment="0" applyProtection="0"/>
    <xf numFmtId="0" fontId="19" fillId="5" borderId="0" applyNumberFormat="0" applyBorder="0" applyAlignment="0" applyProtection="0"/>
    <xf numFmtId="0" fontId="17" fillId="3" borderId="0" applyNumberFormat="0" applyBorder="0" applyAlignment="0" applyProtection="0"/>
    <xf numFmtId="0" fontId="8" fillId="0" borderId="9" applyNumberFormat="0" applyFill="0" applyAlignment="0" applyProtection="0"/>
    <xf numFmtId="43" fontId="2" fillId="0" borderId="0" applyFont="0" applyFill="0" applyBorder="0" applyAlignment="0" applyProtection="0"/>
    <xf numFmtId="44" fontId="2" fillId="0" borderId="0" applyFont="0" applyFill="0" applyBorder="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37" fontId="31" fillId="0" borderId="0" applyFont="0" applyFill="0" applyBorder="0" applyAlignment="0" applyProtection="0"/>
    <xf numFmtId="3" fontId="41" fillId="0" borderId="0" applyNumberFormat="0" applyFill="0" applyBorder="0" applyAlignment="0" applyProtection="0"/>
    <xf numFmtId="3" fontId="42"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 fillId="0" borderId="9" applyNumberFormat="0" applyFill="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3" fontId="42" fillId="0" borderId="0" applyNumberFormat="0" applyFill="0" applyBorder="0" applyAlignment="0" applyProtection="0"/>
    <xf numFmtId="166" fontId="1" fillId="0" borderId="0" applyFont="0" applyFill="0" applyBorder="0" applyAlignment="0" applyProtection="0"/>
  </cellStyleXfs>
  <cellXfs count="260">
    <xf numFmtId="3" fontId="0" fillId="0" borderId="0" xfId="0"/>
    <xf numFmtId="3" fontId="0" fillId="0" borderId="0" xfId="0" applyAlignment="1" applyProtection="1">
      <alignment vertical="center"/>
    </xf>
    <xf numFmtId="3" fontId="9" fillId="0" borderId="0" xfId="0" applyFont="1" applyAlignment="1" applyProtection="1">
      <alignment vertical="center"/>
    </xf>
    <xf numFmtId="0" fontId="13" fillId="0" borderId="2" xfId="4">
      <alignment vertical="center"/>
    </xf>
    <xf numFmtId="0" fontId="15" fillId="0" borderId="0" xfId="6">
      <alignment horizontal="left" vertical="center" indent="1"/>
    </xf>
    <xf numFmtId="3" fontId="0" fillId="0" borderId="0" xfId="0" applyAlignment="1">
      <alignment vertical="top"/>
    </xf>
    <xf numFmtId="0" fontId="13" fillId="0" borderId="2" xfId="4" applyFill="1">
      <alignment vertical="center"/>
    </xf>
    <xf numFmtId="0" fontId="14" fillId="0" borderId="3" xfId="5">
      <alignment vertical="center"/>
    </xf>
    <xf numFmtId="0" fontId="14" fillId="0" borderId="3" xfId="5" applyFill="1">
      <alignment vertical="center"/>
    </xf>
    <xf numFmtId="0" fontId="28" fillId="0" borderId="0" xfId="49" applyFill="1" applyBorder="1">
      <alignment horizontal="left" vertical="center"/>
    </xf>
    <xf numFmtId="0" fontId="38" fillId="0" borderId="0" xfId="50">
      <alignment horizontal="right" vertical="center"/>
    </xf>
    <xf numFmtId="3" fontId="31" fillId="0" borderId="0" xfId="0" applyFont="1" applyFill="1" applyProtection="1"/>
    <xf numFmtId="3" fontId="29" fillId="35" borderId="14" xfId="0" applyFont="1" applyFill="1" applyBorder="1" applyAlignment="1" applyProtection="1">
      <alignment horizontal="center" vertical="center"/>
    </xf>
    <xf numFmtId="3" fontId="29" fillId="35" borderId="15" xfId="0" applyFont="1" applyFill="1" applyBorder="1" applyAlignment="1" applyProtection="1">
      <alignment horizontal="center" vertical="center"/>
    </xf>
    <xf numFmtId="3" fontId="29" fillId="35" borderId="16" xfId="0" applyFont="1" applyFill="1" applyBorder="1" applyAlignment="1" applyProtection="1">
      <alignment horizontal="center" vertical="center"/>
    </xf>
    <xf numFmtId="3" fontId="15" fillId="0" borderId="17" xfId="0" applyFont="1" applyFill="1" applyBorder="1" applyAlignment="1" applyProtection="1">
      <alignment horizontal="center" vertical="center" wrapText="1"/>
    </xf>
    <xf numFmtId="3" fontId="31" fillId="0" borderId="1" xfId="0" applyFont="1" applyFill="1" applyBorder="1" applyAlignment="1" applyProtection="1">
      <alignment horizontal="center" vertical="center" wrapText="1"/>
    </xf>
    <xf numFmtId="3" fontId="31" fillId="0" borderId="18" xfId="0" applyFont="1" applyFill="1" applyBorder="1" applyAlignment="1" applyProtection="1">
      <alignment horizontal="center" vertical="center" wrapText="1"/>
    </xf>
    <xf numFmtId="3" fontId="15" fillId="0" borderId="19" xfId="0" applyFont="1" applyFill="1" applyBorder="1" applyAlignment="1" applyProtection="1">
      <alignment horizontal="center" vertical="center" wrapText="1"/>
    </xf>
    <xf numFmtId="3" fontId="31" fillId="0" borderId="20" xfId="0" applyFont="1" applyFill="1" applyBorder="1" applyAlignment="1" applyProtection="1">
      <alignment horizontal="center" vertical="center" wrapText="1"/>
    </xf>
    <xf numFmtId="9" fontId="31" fillId="0" borderId="21" xfId="0" applyNumberFormat="1" applyFont="1" applyFill="1" applyBorder="1" applyAlignment="1" applyProtection="1">
      <alignment horizontal="center" vertical="center" wrapText="1"/>
    </xf>
    <xf numFmtId="3" fontId="29" fillId="35" borderId="16" xfId="0" applyFont="1" applyFill="1" applyBorder="1" applyAlignment="1" applyProtection="1">
      <alignment vertical="center"/>
    </xf>
    <xf numFmtId="3" fontId="31" fillId="0" borderId="17" xfId="0" applyFont="1" applyFill="1" applyBorder="1" applyAlignment="1" applyProtection="1">
      <alignment horizontal="center" vertical="center" wrapText="1"/>
    </xf>
    <xf numFmtId="3" fontId="31" fillId="0" borderId="18" xfId="0" applyFont="1" applyFill="1" applyBorder="1" applyAlignment="1" applyProtection="1">
      <alignment vertical="center" wrapText="1"/>
    </xf>
    <xf numFmtId="3" fontId="31" fillId="0" borderId="19" xfId="0" applyFont="1" applyFill="1" applyBorder="1" applyAlignment="1" applyProtection="1">
      <alignment horizontal="center" vertical="center" wrapText="1"/>
    </xf>
    <xf numFmtId="3" fontId="31" fillId="0" borderId="21" xfId="0" applyFont="1" applyFill="1" applyBorder="1" applyAlignment="1" applyProtection="1">
      <alignment vertical="center" wrapText="1"/>
    </xf>
    <xf numFmtId="3" fontId="31" fillId="0" borderId="0" xfId="0" applyFont="1" applyFill="1" applyAlignment="1" applyProtection="1">
      <alignment vertical="center"/>
    </xf>
    <xf numFmtId="3" fontId="34" fillId="0" borderId="0" xfId="0" applyFont="1" applyAlignment="1" applyProtection="1"/>
    <xf numFmtId="3" fontId="31" fillId="0" borderId="0" xfId="0" applyFont="1" applyAlignment="1" applyProtection="1"/>
    <xf numFmtId="3" fontId="31" fillId="0" borderId="0" xfId="0" applyFont="1" applyProtection="1"/>
    <xf numFmtId="3" fontId="15" fillId="35" borderId="14" xfId="0" applyFont="1" applyFill="1" applyBorder="1" applyAlignment="1" applyProtection="1">
      <alignment horizontal="center" vertical="center" wrapText="1"/>
    </xf>
    <xf numFmtId="3" fontId="15" fillId="35" borderId="16" xfId="0" applyFont="1" applyFill="1" applyBorder="1" applyAlignment="1" applyProtection="1">
      <alignment horizontal="center" vertical="center" wrapText="1"/>
    </xf>
    <xf numFmtId="3" fontId="31" fillId="0" borderId="17" xfId="0" applyFont="1" applyBorder="1" applyAlignment="1" applyProtection="1">
      <alignment horizontal="center" vertical="center" wrapText="1"/>
    </xf>
    <xf numFmtId="3" fontId="31" fillId="0" borderId="19" xfId="0" applyFont="1" applyBorder="1" applyAlignment="1" applyProtection="1">
      <alignment horizontal="center" vertical="center" wrapText="1"/>
    </xf>
    <xf numFmtId="3" fontId="35" fillId="0" borderId="0" xfId="0" applyFont="1" applyProtection="1"/>
    <xf numFmtId="3" fontId="31" fillId="0" borderId="0" xfId="0" applyFont="1" applyBorder="1" applyProtection="1"/>
    <xf numFmtId="3" fontId="31" fillId="0" borderId="18" xfId="0" applyFont="1" applyBorder="1" applyAlignment="1" applyProtection="1">
      <alignment horizontal="left" vertical="center" wrapText="1"/>
    </xf>
    <xf numFmtId="3" fontId="31" fillId="0" borderId="21" xfId="0" applyFont="1" applyBorder="1" applyAlignment="1" applyProtection="1">
      <alignment horizontal="left" vertical="center" wrapText="1"/>
    </xf>
    <xf numFmtId="3" fontId="0" fillId="0" borderId="0" xfId="0"/>
    <xf numFmtId="0" fontId="13" fillId="0" borderId="0" xfId="4" applyBorder="1">
      <alignment vertical="center"/>
    </xf>
    <xf numFmtId="3" fontId="0" fillId="0" borderId="0" xfId="0" applyBorder="1"/>
    <xf numFmtId="0" fontId="15" fillId="0" borderId="0" xfId="6" applyBorder="1">
      <alignment horizontal="left" vertical="center" indent="1"/>
    </xf>
    <xf numFmtId="3" fontId="0" fillId="0" borderId="0" xfId="0" applyNumberFormat="1" applyBorder="1" applyAlignment="1">
      <alignment horizontal="right" indent="1"/>
    </xf>
    <xf numFmtId="3" fontId="0" fillId="0" borderId="0" xfId="0"/>
    <xf numFmtId="3" fontId="0" fillId="0" borderId="0" xfId="0"/>
    <xf numFmtId="0" fontId="0" fillId="0" borderId="0" xfId="52" applyFont="1"/>
    <xf numFmtId="3" fontId="12" fillId="36" borderId="1" xfId="1" applyAlignment="1">
      <alignment horizontal="center" vertical="center"/>
      <protection locked="0"/>
    </xf>
    <xf numFmtId="0" fontId="14" fillId="0" borderId="3" xfId="5" applyAlignment="1">
      <alignment horizontal="center" vertical="center" wrapText="1"/>
    </xf>
    <xf numFmtId="3" fontId="11" fillId="0" borderId="0" xfId="20" applyAlignment="1">
      <alignment horizontal="center" vertical="center"/>
    </xf>
    <xf numFmtId="0" fontId="15" fillId="0" borderId="12" xfId="6" applyBorder="1">
      <alignment horizontal="left" vertical="center" indent="1"/>
    </xf>
    <xf numFmtId="3" fontId="0" fillId="0" borderId="12" xfId="0" applyBorder="1"/>
    <xf numFmtId="3" fontId="0" fillId="0" borderId="0" xfId="0"/>
    <xf numFmtId="3" fontId="11" fillId="0" borderId="0" xfId="20">
      <alignment horizontal="right" vertical="center"/>
    </xf>
    <xf numFmtId="0" fontId="12" fillId="36" borderId="1" xfId="1" applyNumberFormat="1" applyAlignment="1">
      <alignment horizontal="center" vertical="center"/>
      <protection locked="0"/>
    </xf>
    <xf numFmtId="3" fontId="40" fillId="0" borderId="0" xfId="0" applyFont="1" applyAlignment="1" applyProtection="1">
      <alignment vertical="center"/>
    </xf>
    <xf numFmtId="3" fontId="0" fillId="0" borderId="0" xfId="0" applyAlignment="1">
      <alignment horizontal="center"/>
    </xf>
    <xf numFmtId="3" fontId="12" fillId="36" borderId="1" xfId="1">
      <alignment horizontal="right" vertical="center"/>
      <protection locked="0"/>
    </xf>
    <xf numFmtId="0" fontId="30" fillId="0" borderId="0" xfId="53">
      <alignment vertical="top" wrapText="1"/>
    </xf>
    <xf numFmtId="3" fontId="0" fillId="0" borderId="0" xfId="0"/>
    <xf numFmtId="3" fontId="40" fillId="0" borderId="0" xfId="0" applyFont="1"/>
    <xf numFmtId="0" fontId="30" fillId="0" borderId="0" xfId="53" applyAlignment="1">
      <alignment vertical="top" wrapText="1"/>
    </xf>
    <xf numFmtId="3" fontId="0" fillId="0" borderId="0" xfId="0" applyAlignment="1" applyProtection="1">
      <alignment vertical="center"/>
    </xf>
    <xf numFmtId="169" fontId="11" fillId="0" borderId="0" xfId="20" applyNumberFormat="1">
      <alignment horizontal="right" vertical="center"/>
    </xf>
    <xf numFmtId="170" fontId="12" fillId="36" borderId="1" xfId="59" applyNumberFormat="1" applyFont="1" applyFill="1" applyBorder="1" applyAlignment="1" applyProtection="1">
      <alignment horizontal="right" vertical="center"/>
    </xf>
    <xf numFmtId="3" fontId="0" fillId="0" borderId="0" xfId="0"/>
    <xf numFmtId="0" fontId="13" fillId="0" borderId="2" xfId="4">
      <alignment vertical="center"/>
    </xf>
    <xf numFmtId="0" fontId="15" fillId="0" borderId="0" xfId="6">
      <alignment horizontal="left" vertical="center" indent="1"/>
    </xf>
    <xf numFmtId="0" fontId="14" fillId="0" borderId="3" xfId="5">
      <alignment vertical="center"/>
    </xf>
    <xf numFmtId="0" fontId="38" fillId="0" borderId="0" xfId="50">
      <alignment horizontal="right" vertical="center"/>
    </xf>
    <xf numFmtId="3" fontId="11" fillId="0" borderId="0" xfId="20">
      <alignment horizontal="right" vertical="center"/>
    </xf>
    <xf numFmtId="0" fontId="30" fillId="0" borderId="0" xfId="53" applyAlignment="1">
      <alignment vertical="top" wrapText="1"/>
    </xf>
    <xf numFmtId="0" fontId="31" fillId="0" borderId="0" xfId="52" applyAlignment="1">
      <alignment vertical="center"/>
    </xf>
    <xf numFmtId="0" fontId="28" fillId="0" borderId="0" xfId="49" applyAlignment="1">
      <alignment horizontal="left" vertical="center"/>
    </xf>
    <xf numFmtId="0" fontId="13" fillId="0" borderId="2" xfId="4" applyAlignment="1">
      <alignment vertical="center"/>
    </xf>
    <xf numFmtId="0" fontId="30" fillId="0" borderId="0" xfId="53" applyAlignment="1">
      <alignment horizontal="left" vertical="top" wrapText="1"/>
    </xf>
    <xf numFmtId="3" fontId="0" fillId="0" borderId="0" xfId="0"/>
    <xf numFmtId="3" fontId="0" fillId="0" borderId="0" xfId="0"/>
    <xf numFmtId="3" fontId="44" fillId="0" borderId="0" xfId="0" applyFont="1" applyAlignment="1">
      <alignment horizontal="left"/>
    </xf>
    <xf numFmtId="3" fontId="32" fillId="0" borderId="0" xfId="0" applyFont="1" applyAlignment="1">
      <alignment vertical="center"/>
    </xf>
    <xf numFmtId="3" fontId="45" fillId="0" borderId="0" xfId="0" applyFont="1" applyProtection="1"/>
    <xf numFmtId="0" fontId="30" fillId="0" borderId="0" xfId="53" applyAlignment="1">
      <alignment horizontal="left" vertical="top" wrapText="1"/>
    </xf>
    <xf numFmtId="3" fontId="0" fillId="0" borderId="0" xfId="0"/>
    <xf numFmtId="0" fontId="30" fillId="0" borderId="0" xfId="53">
      <alignment vertical="top" wrapText="1"/>
    </xf>
    <xf numFmtId="3" fontId="0" fillId="0" borderId="0" xfId="0"/>
    <xf numFmtId="3" fontId="0" fillId="0" borderId="0" xfId="0"/>
    <xf numFmtId="0" fontId="30" fillId="0" borderId="0" xfId="53">
      <alignment vertical="top" wrapText="1"/>
    </xf>
    <xf numFmtId="0" fontId="30" fillId="0" borderId="0" xfId="53" applyAlignment="1">
      <alignment vertical="top"/>
    </xf>
    <xf numFmtId="3" fontId="43" fillId="0" borderId="0" xfId="0" applyFont="1" applyBorder="1" applyAlignment="1">
      <alignment horizontal="right" vertical="center"/>
    </xf>
    <xf numFmtId="0" fontId="15" fillId="0" borderId="0" xfId="6">
      <alignment horizontal="left" vertical="center" indent="1"/>
    </xf>
    <xf numFmtId="0" fontId="0" fillId="0" borderId="0" xfId="52" applyFont="1" applyBorder="1" applyAlignment="1">
      <alignment horizontal="left" vertical="center" wrapText="1"/>
    </xf>
    <xf numFmtId="3" fontId="34" fillId="0" borderId="0" xfId="0" applyFont="1" applyAlignment="1" applyProtection="1">
      <alignment vertical="center"/>
    </xf>
    <xf numFmtId="0" fontId="28" fillId="0" borderId="0" xfId="49" applyBorder="1" applyAlignment="1">
      <alignment horizontal="center" vertical="center"/>
    </xf>
    <xf numFmtId="3" fontId="0" fillId="0" borderId="0" xfId="0" applyBorder="1" applyAlignment="1" applyProtection="1">
      <alignment vertical="center"/>
    </xf>
    <xf numFmtId="0" fontId="14" fillId="0" borderId="0" xfId="5" applyBorder="1" applyAlignment="1">
      <alignment horizontal="center" vertical="center"/>
    </xf>
    <xf numFmtId="0" fontId="14" fillId="0" borderId="20" xfId="5" applyBorder="1" applyAlignment="1" applyProtection="1">
      <alignment horizontal="center" vertical="center"/>
      <protection locked="0"/>
    </xf>
    <xf numFmtId="0" fontId="14" fillId="0" borderId="22" xfId="5" applyBorder="1" applyAlignment="1" applyProtection="1">
      <alignment horizontal="center" vertical="center"/>
      <protection locked="0"/>
    </xf>
    <xf numFmtId="0" fontId="14" fillId="0" borderId="20" xfId="5" applyBorder="1" applyAlignment="1">
      <alignment horizontal="center" vertical="center"/>
    </xf>
    <xf numFmtId="0" fontId="14" fillId="0" borderId="22" xfId="5" applyBorder="1" applyAlignment="1">
      <alignment horizontal="center" vertical="center"/>
    </xf>
    <xf numFmtId="0" fontId="29" fillId="0" borderId="0" xfId="51" applyBorder="1">
      <alignment horizontal="left" vertical="center" indent="1"/>
    </xf>
    <xf numFmtId="3" fontId="0" fillId="0" borderId="0" xfId="0" applyFill="1" applyBorder="1" applyAlignment="1">
      <alignment horizontal="center"/>
    </xf>
    <xf numFmtId="0" fontId="29" fillId="0" borderId="0" xfId="51" applyFill="1" applyBorder="1">
      <alignment horizontal="left" vertical="center" indent="1"/>
    </xf>
    <xf numFmtId="0" fontId="13" fillId="0" borderId="0" xfId="4" applyBorder="1" applyAlignment="1">
      <alignment horizontal="center" vertical="center"/>
    </xf>
    <xf numFmtId="3" fontId="0" fillId="0" borderId="22" xfId="0" applyBorder="1" applyAlignment="1">
      <alignment horizontal="center"/>
    </xf>
    <xf numFmtId="0" fontId="13" fillId="0" borderId="0" xfId="4" applyBorder="1" applyAlignment="1">
      <alignment vertical="center"/>
    </xf>
    <xf numFmtId="3" fontId="0" fillId="0" borderId="22" xfId="0" applyNumberFormat="1" applyBorder="1" applyAlignment="1">
      <alignment horizontal="center"/>
    </xf>
    <xf numFmtId="3" fontId="0" fillId="35" borderId="22" xfId="0" applyNumberFormat="1" applyFill="1" applyBorder="1" applyAlignment="1">
      <alignment horizontal="center"/>
    </xf>
    <xf numFmtId="0" fontId="15" fillId="0" borderId="0" xfId="6">
      <alignment horizontal="left" vertical="center" indent="1"/>
    </xf>
    <xf numFmtId="3" fontId="0" fillId="35" borderId="22" xfId="0" applyFill="1" applyBorder="1" applyAlignment="1">
      <alignment horizontal="center"/>
    </xf>
    <xf numFmtId="0" fontId="14" fillId="0" borderId="14" xfId="5" applyBorder="1" applyAlignment="1">
      <alignment horizontal="center" vertical="center"/>
    </xf>
    <xf numFmtId="3" fontId="0" fillId="0" borderId="15" xfId="0" applyBorder="1" applyAlignment="1" applyProtection="1">
      <alignment vertical="center"/>
    </xf>
    <xf numFmtId="0" fontId="14" fillId="0" borderId="15" xfId="5" applyBorder="1" applyAlignment="1" applyProtection="1">
      <alignment horizontal="center" vertical="center"/>
      <protection locked="0"/>
    </xf>
    <xf numFmtId="0" fontId="14" fillId="0" borderId="15" xfId="5" applyBorder="1" applyAlignment="1">
      <alignment horizontal="center" vertical="center"/>
    </xf>
    <xf numFmtId="0" fontId="28" fillId="0" borderId="15" xfId="49" applyBorder="1" applyAlignment="1">
      <alignment horizontal="center" vertical="center"/>
    </xf>
    <xf numFmtId="3" fontId="12" fillId="36" borderId="1" xfId="59" applyNumberFormat="1" applyFont="1" applyFill="1" applyBorder="1" applyAlignment="1" applyProtection="1">
      <alignment horizontal="right" vertical="center"/>
      <protection locked="0"/>
    </xf>
    <xf numFmtId="169" fontId="0" fillId="35" borderId="22" xfId="0" applyNumberFormat="1" applyFill="1" applyBorder="1" applyAlignment="1">
      <alignment horizontal="center"/>
    </xf>
    <xf numFmtId="4" fontId="0" fillId="0" borderId="22" xfId="0" applyNumberFormat="1" applyBorder="1" applyAlignment="1">
      <alignment horizontal="center"/>
    </xf>
    <xf numFmtId="3" fontId="0" fillId="0" borderId="15" xfId="0" applyNumberFormat="1" applyBorder="1" applyAlignment="1">
      <alignment horizontal="center"/>
    </xf>
    <xf numFmtId="0" fontId="14" fillId="0" borderId="0" xfId="5" applyBorder="1">
      <alignment vertical="center"/>
    </xf>
    <xf numFmtId="165" fontId="11" fillId="0" borderId="0" xfId="20" applyNumberFormat="1">
      <alignment horizontal="right" vertical="center"/>
    </xf>
    <xf numFmtId="3" fontId="0" fillId="0" borderId="0" xfId="0"/>
    <xf numFmtId="0" fontId="30" fillId="0" borderId="0" xfId="53" applyAlignment="1">
      <alignment horizontal="left" vertical="top" wrapText="1"/>
    </xf>
    <xf numFmtId="0" fontId="30" fillId="0" borderId="0" xfId="53" applyAlignment="1">
      <alignment horizontal="left" vertical="top" wrapText="1"/>
    </xf>
    <xf numFmtId="0" fontId="30" fillId="0" borderId="0" xfId="53" applyNumberFormat="1" applyAlignment="1">
      <alignment vertical="top" wrapText="1"/>
    </xf>
    <xf numFmtId="0" fontId="15" fillId="0" borderId="0" xfId="6">
      <alignment horizontal="left" vertical="center" indent="1"/>
    </xf>
    <xf numFmtId="3" fontId="12" fillId="36" borderId="1" xfId="1" applyBorder="1" applyAlignment="1">
      <alignment horizontal="center" vertical="center"/>
      <protection locked="0"/>
    </xf>
    <xf numFmtId="0" fontId="28" fillId="0" borderId="11" xfId="103" applyBorder="1">
      <alignment horizontal="right" vertical="center"/>
    </xf>
    <xf numFmtId="0" fontId="28" fillId="0" borderId="24" xfId="103" applyBorder="1">
      <alignment horizontal="right" vertical="center"/>
    </xf>
    <xf numFmtId="0" fontId="28" fillId="0" borderId="0" xfId="103">
      <alignment horizontal="right" vertical="center"/>
    </xf>
    <xf numFmtId="6" fontId="11" fillId="35" borderId="22" xfId="20" applyNumberFormat="1" applyFill="1" applyBorder="1" applyAlignment="1">
      <alignment horizontal="center" vertical="center"/>
    </xf>
    <xf numFmtId="6" fontId="11" fillId="35" borderId="1" xfId="20" applyNumberFormat="1" applyFill="1" applyBorder="1" applyAlignment="1">
      <alignment horizontal="center" vertical="center"/>
    </xf>
    <xf numFmtId="0" fontId="28" fillId="0" borderId="12" xfId="103" applyBorder="1">
      <alignment horizontal="right" vertical="center"/>
    </xf>
    <xf numFmtId="0" fontId="28" fillId="0" borderId="13" xfId="103" applyBorder="1">
      <alignment horizontal="right" vertical="center"/>
    </xf>
    <xf numFmtId="6" fontId="11" fillId="0" borderId="15" xfId="20" applyNumberFormat="1" applyBorder="1" applyAlignment="1">
      <alignment horizontal="center" vertical="center"/>
    </xf>
    <xf numFmtId="6" fontId="11" fillId="0" borderId="22" xfId="20" applyNumberFormat="1" applyBorder="1" applyAlignment="1">
      <alignment horizontal="center" vertical="center"/>
    </xf>
    <xf numFmtId="0" fontId="15" fillId="0" borderId="0" xfId="6">
      <alignment horizontal="left" vertical="center" indent="1"/>
    </xf>
    <xf numFmtId="3" fontId="0" fillId="0" borderId="0" xfId="0"/>
    <xf numFmtId="0" fontId="15" fillId="0" borderId="0" xfId="6">
      <alignment horizontal="left" vertical="center" indent="1"/>
    </xf>
    <xf numFmtId="0" fontId="0" fillId="0" borderId="0" xfId="52" applyFont="1" applyBorder="1" applyAlignment="1">
      <alignment horizontal="left" vertical="center" wrapText="1"/>
    </xf>
    <xf numFmtId="0" fontId="28" fillId="0" borderId="0" xfId="103" applyBorder="1">
      <alignment horizontal="right" vertical="center"/>
    </xf>
    <xf numFmtId="0" fontId="13" fillId="0" borderId="12" xfId="4" applyBorder="1">
      <alignment vertical="center"/>
    </xf>
    <xf numFmtId="3" fontId="0" fillId="0" borderId="0" xfId="0"/>
    <xf numFmtId="0" fontId="14" fillId="0" borderId="0" xfId="5" applyFill="1" applyBorder="1">
      <alignment vertical="center"/>
    </xf>
    <xf numFmtId="0" fontId="30" fillId="0" borderId="0" xfId="53" applyAlignment="1">
      <alignment horizontal="left" vertical="top" wrapText="1"/>
    </xf>
    <xf numFmtId="6" fontId="11" fillId="0" borderId="0" xfId="20" applyNumberFormat="1" applyBorder="1" applyAlignment="1">
      <alignment horizontal="center" vertical="center"/>
    </xf>
    <xf numFmtId="3" fontId="0" fillId="0" borderId="12" xfId="0" applyNumberFormat="1" applyBorder="1" applyAlignment="1">
      <alignment horizontal="center"/>
    </xf>
    <xf numFmtId="6" fontId="11" fillId="0" borderId="12" xfId="20" applyNumberFormat="1" applyBorder="1" applyAlignment="1">
      <alignment horizontal="center" vertical="center"/>
    </xf>
    <xf numFmtId="3" fontId="0" fillId="0" borderId="0" xfId="0" applyAlignment="1" applyProtection="1">
      <alignment horizontal="left" vertical="center"/>
    </xf>
    <xf numFmtId="0" fontId="51" fillId="2" borderId="0" xfId="3" applyFont="1" applyBorder="1" applyAlignment="1" applyProtection="1">
      <alignment vertical="center"/>
    </xf>
    <xf numFmtId="3" fontId="0" fillId="0" borderId="0" xfId="0" applyFont="1" applyAlignment="1" applyProtection="1">
      <alignment vertical="center"/>
    </xf>
    <xf numFmtId="3" fontId="42" fillId="0" borderId="0" xfId="12166" applyAlignment="1" applyProtection="1">
      <alignment vertical="center"/>
    </xf>
    <xf numFmtId="166" fontId="11" fillId="0" borderId="0" xfId="12167" applyFont="1" applyAlignment="1">
      <alignment horizontal="right" vertical="center"/>
    </xf>
    <xf numFmtId="3" fontId="52" fillId="0" borderId="0" xfId="0" applyFont="1" applyAlignment="1" applyProtection="1">
      <alignment vertical="center"/>
    </xf>
    <xf numFmtId="0" fontId="28" fillId="0" borderId="0" xfId="49">
      <alignment horizontal="left" vertical="center"/>
    </xf>
    <xf numFmtId="0" fontId="30" fillId="0" borderId="0" xfId="53" applyAlignment="1">
      <alignment horizontal="center" vertical="top" wrapText="1"/>
    </xf>
    <xf numFmtId="3" fontId="42" fillId="0" borderId="0" xfId="12166" applyAlignment="1" applyProtection="1">
      <alignment horizontal="left" vertical="center"/>
    </xf>
    <xf numFmtId="0" fontId="53" fillId="0" borderId="0" xfId="53" applyFont="1">
      <alignment vertical="top" wrapText="1"/>
    </xf>
    <xf numFmtId="3" fontId="54" fillId="0" borderId="0" xfId="0" applyFont="1" applyAlignment="1" applyProtection="1">
      <alignment vertical="center"/>
    </xf>
    <xf numFmtId="0" fontId="42" fillId="0" borderId="0" xfId="12166" applyNumberFormat="1" applyAlignment="1">
      <alignment vertical="top" wrapText="1"/>
    </xf>
    <xf numFmtId="3" fontId="0" fillId="0" borderId="0" xfId="0" applyFill="1" applyBorder="1" applyAlignment="1" applyProtection="1">
      <alignment vertical="center"/>
    </xf>
    <xf numFmtId="3" fontId="55" fillId="0" borderId="0" xfId="0" applyFont="1" applyAlignment="1">
      <alignment vertical="top" wrapText="1"/>
    </xf>
    <xf numFmtId="0" fontId="14" fillId="0" borderId="3" xfId="5" applyBorder="1" applyAlignment="1">
      <alignment horizontal="left" vertical="center"/>
    </xf>
    <xf numFmtId="0" fontId="14" fillId="0" borderId="3" xfId="5" applyBorder="1" applyAlignment="1">
      <alignment horizontal="center" vertical="center"/>
    </xf>
    <xf numFmtId="0" fontId="14" fillId="0" borderId="3" xfId="5" applyAlignment="1">
      <alignment horizontal="center" vertical="center"/>
    </xf>
    <xf numFmtId="0" fontId="14" fillId="0" borderId="25" xfId="5" applyBorder="1" applyAlignment="1">
      <alignment horizontal="center" vertical="center"/>
    </xf>
    <xf numFmtId="3" fontId="42" fillId="0" borderId="0" xfId="12166" applyAlignment="1">
      <alignment vertical="top" wrapText="1"/>
    </xf>
    <xf numFmtId="0" fontId="28" fillId="0" borderId="26" xfId="49" applyBorder="1" applyAlignment="1">
      <alignment horizontal="center" vertical="center"/>
    </xf>
    <xf numFmtId="3" fontId="12" fillId="36" borderId="1" xfId="1" applyAlignment="1">
      <alignment horizontal="left" vertical="center"/>
      <protection locked="0"/>
    </xf>
    <xf numFmtId="165" fontId="11" fillId="0" borderId="0" xfId="0" applyNumberFormat="1" applyFont="1" applyAlignment="1">
      <alignment horizontal="right" vertical="center" indent="2"/>
    </xf>
    <xf numFmtId="169" fontId="11" fillId="0" borderId="0" xfId="20" applyNumberFormat="1" applyAlignment="1">
      <alignment horizontal="right" vertical="center" indent="4"/>
    </xf>
    <xf numFmtId="3" fontId="12" fillId="36" borderId="1" xfId="1" applyBorder="1" applyAlignment="1">
      <alignment horizontal="left" vertical="center"/>
      <protection locked="0"/>
    </xf>
    <xf numFmtId="3" fontId="56" fillId="36" borderId="0" xfId="1" applyFont="1" applyBorder="1" applyAlignment="1">
      <alignment horizontal="left" vertical="center"/>
      <protection locked="0"/>
    </xf>
    <xf numFmtId="0" fontId="29" fillId="0" borderId="10" xfId="51" applyAlignment="1">
      <alignment horizontal="left" vertical="center" indent="1"/>
    </xf>
    <xf numFmtId="165" fontId="29" fillId="0" borderId="10" xfId="0" applyNumberFormat="1" applyFont="1" applyBorder="1" applyAlignment="1">
      <alignment horizontal="right" vertical="center" indent="2"/>
    </xf>
    <xf numFmtId="169" fontId="29" fillId="0" borderId="10" xfId="51" applyNumberFormat="1" applyAlignment="1">
      <alignment horizontal="right" vertical="center" indent="4"/>
    </xf>
    <xf numFmtId="0" fontId="29" fillId="0" borderId="17" xfId="51" applyBorder="1">
      <alignment horizontal="left" vertical="center" indent="1"/>
    </xf>
    <xf numFmtId="3" fontId="0" fillId="0" borderId="0" xfId="0" applyAlignment="1" applyProtection="1">
      <alignment horizontal="center" vertical="center"/>
    </xf>
    <xf numFmtId="0" fontId="13" fillId="0" borderId="0" xfId="4" applyFill="1" applyBorder="1">
      <alignment vertical="center"/>
    </xf>
    <xf numFmtId="0" fontId="30" fillId="0" borderId="0" xfId="53" applyBorder="1" applyAlignment="1">
      <alignment horizontal="left" vertical="top" wrapText="1"/>
    </xf>
    <xf numFmtId="0" fontId="30" fillId="0" borderId="0" xfId="53" applyBorder="1" applyAlignment="1">
      <alignment vertical="top" wrapText="1"/>
    </xf>
    <xf numFmtId="3" fontId="0" fillId="0" borderId="0" xfId="0" applyAlignment="1"/>
    <xf numFmtId="3" fontId="28" fillId="0" borderId="0" xfId="0" applyFont="1" applyFill="1" applyBorder="1" applyAlignment="1">
      <alignment horizontal="center" vertical="center"/>
    </xf>
    <xf numFmtId="3" fontId="0" fillId="0" borderId="0" xfId="0" applyFont="1" applyBorder="1" applyAlignment="1">
      <alignment horizontal="center" vertical="center"/>
    </xf>
    <xf numFmtId="4" fontId="0" fillId="0" borderId="0" xfId="0" applyNumberFormat="1" applyBorder="1" applyAlignment="1" applyProtection="1">
      <alignment horizontal="center" vertical="center"/>
    </xf>
    <xf numFmtId="3" fontId="57" fillId="0" borderId="0" xfId="0" applyFont="1"/>
    <xf numFmtId="3" fontId="52" fillId="0" borderId="0" xfId="0" applyFont="1"/>
    <xf numFmtId="3" fontId="55" fillId="0" borderId="0" xfId="0" applyFont="1" applyAlignment="1" applyProtection="1">
      <alignment vertical="center"/>
    </xf>
    <xf numFmtId="3" fontId="15" fillId="0" borderId="0" xfId="0" applyFont="1" applyBorder="1" applyAlignment="1">
      <alignment horizontal="center" vertical="center"/>
    </xf>
    <xf numFmtId="0" fontId="15" fillId="0" borderId="0" xfId="6" quotePrefix="1" applyBorder="1">
      <alignment horizontal="left" vertical="center" indent="1"/>
    </xf>
    <xf numFmtId="165" fontId="0" fillId="0" borderId="0" xfId="0" quotePrefix="1" applyNumberFormat="1" applyBorder="1" applyAlignment="1">
      <alignment horizontal="center"/>
    </xf>
    <xf numFmtId="165" fontId="0" fillId="0" borderId="0" xfId="0" applyNumberFormat="1" applyBorder="1" applyAlignment="1">
      <alignment horizontal="center"/>
    </xf>
    <xf numFmtId="164" fontId="0" fillId="0" borderId="0" xfId="0" quotePrefix="1" applyNumberFormat="1" applyBorder="1" applyAlignment="1">
      <alignment horizontal="center"/>
    </xf>
    <xf numFmtId="164" fontId="0" fillId="0" borderId="0" xfId="0" applyNumberFormat="1" applyBorder="1" applyAlignment="1">
      <alignment horizontal="center"/>
    </xf>
    <xf numFmtId="3" fontId="11" fillId="0" borderId="0" xfId="20" quotePrefix="1" applyAlignment="1">
      <alignment horizontal="center" vertical="center"/>
    </xf>
    <xf numFmtId="3" fontId="34" fillId="34" borderId="1" xfId="0" applyFont="1" applyFill="1" applyBorder="1" applyAlignment="1" applyProtection="1">
      <alignment horizontal="center" vertical="center"/>
    </xf>
    <xf numFmtId="3" fontId="34" fillId="34" borderId="1" xfId="0" applyFont="1" applyFill="1" applyBorder="1" applyAlignment="1" applyProtection="1">
      <alignment horizontal="center"/>
    </xf>
    <xf numFmtId="0" fontId="13" fillId="0" borderId="0" xfId="4" applyBorder="1" applyAlignment="1">
      <alignment horizontal="center" vertical="center"/>
    </xf>
    <xf numFmtId="167" fontId="0" fillId="0" borderId="13" xfId="61" applyFont="1" applyBorder="1" applyAlignment="1">
      <alignment horizontal="right" indent="1"/>
    </xf>
    <xf numFmtId="3" fontId="32" fillId="0" borderId="0" xfId="0" applyFont="1" applyAlignment="1">
      <alignment horizontal="center" vertical="center" wrapText="1"/>
    </xf>
    <xf numFmtId="3" fontId="0" fillId="0" borderId="12" xfId="0" applyBorder="1" applyAlignment="1">
      <alignment horizontal="center" vertical="top"/>
    </xf>
    <xf numFmtId="3" fontId="32" fillId="0" borderId="0" xfId="0" applyFont="1" applyAlignment="1">
      <alignment horizontal="center" vertical="top"/>
    </xf>
    <xf numFmtId="3" fontId="32" fillId="0" borderId="0" xfId="0" applyFont="1" applyAlignment="1">
      <alignment horizontal="center" vertical="center"/>
    </xf>
    <xf numFmtId="0" fontId="15" fillId="0" borderId="2" xfId="6" quotePrefix="1" applyBorder="1">
      <alignment horizontal="left" vertical="center" indent="1"/>
    </xf>
    <xf numFmtId="0" fontId="15" fillId="0" borderId="2" xfId="6" applyBorder="1">
      <alignment horizontal="left" vertical="center" indent="1"/>
    </xf>
    <xf numFmtId="3" fontId="0" fillId="0" borderId="2" xfId="0" applyNumberFormat="1" applyBorder="1" applyAlignment="1">
      <alignment horizontal="right" indent="1"/>
    </xf>
    <xf numFmtId="165" fontId="0" fillId="0" borderId="2" xfId="0" quotePrefix="1" applyNumberFormat="1" applyBorder="1" applyAlignment="1">
      <alignment horizontal="center"/>
    </xf>
    <xf numFmtId="165" fontId="0" fillId="0" borderId="2" xfId="0" applyNumberFormat="1" applyBorder="1" applyAlignment="1">
      <alignment horizontal="center"/>
    </xf>
    <xf numFmtId="164" fontId="0" fillId="0" borderId="2" xfId="0" quotePrefix="1" applyNumberFormat="1" applyBorder="1" applyAlignment="1">
      <alignment horizontal="center"/>
    </xf>
    <xf numFmtId="164" fontId="0" fillId="0" borderId="2" xfId="0" applyNumberFormat="1" applyBorder="1" applyAlignment="1">
      <alignment horizontal="center"/>
    </xf>
    <xf numFmtId="0" fontId="10" fillId="2" borderId="1" xfId="3">
      <alignment horizontal="left" vertical="center" indent="1"/>
    </xf>
    <xf numFmtId="164" fontId="0" fillId="0" borderId="13" xfId="0" quotePrefix="1" applyNumberFormat="1" applyBorder="1" applyAlignment="1">
      <alignment horizontal="center"/>
    </xf>
    <xf numFmtId="164" fontId="0" fillId="0" borderId="13" xfId="0" applyNumberFormat="1" applyBorder="1" applyAlignment="1">
      <alignment horizontal="center"/>
    </xf>
    <xf numFmtId="0" fontId="13" fillId="0" borderId="2" xfId="4" applyAlignment="1">
      <alignment horizontal="center" vertical="center"/>
    </xf>
    <xf numFmtId="0" fontId="14" fillId="0" borderId="11" xfId="5" applyBorder="1" applyAlignment="1">
      <alignment horizontal="left" vertical="center"/>
    </xf>
    <xf numFmtId="0" fontId="14" fillId="0" borderId="11" xfId="5" applyBorder="1" applyAlignment="1">
      <alignment horizontal="center" vertical="center"/>
    </xf>
    <xf numFmtId="0" fontId="15" fillId="0" borderId="0" xfId="6" applyProtection="1">
      <alignment horizontal="left" vertical="center" indent="1"/>
      <protection locked="0"/>
    </xf>
    <xf numFmtId="3" fontId="0" fillId="0" borderId="13" xfId="0" applyBorder="1" applyProtection="1">
      <protection locked="0"/>
    </xf>
    <xf numFmtId="166" fontId="0" fillId="0" borderId="13" xfId="59" applyFont="1" applyBorder="1" applyAlignment="1">
      <alignment horizontal="right" indent="1"/>
    </xf>
    <xf numFmtId="3" fontId="43" fillId="0" borderId="12" xfId="0" applyFont="1" applyBorder="1" applyAlignment="1">
      <alignment horizontal="right" vertical="center"/>
    </xf>
    <xf numFmtId="0" fontId="30" fillId="0" borderId="0" xfId="53" applyAlignment="1">
      <alignment horizontal="left" vertical="top" wrapText="1"/>
    </xf>
    <xf numFmtId="165" fontId="0" fillId="0" borderId="13" xfId="0" quotePrefix="1" applyNumberFormat="1" applyBorder="1" applyAlignment="1">
      <alignment horizontal="center"/>
    </xf>
    <xf numFmtId="165" fontId="0" fillId="0" borderId="13" xfId="0" applyNumberFormat="1" applyBorder="1" applyAlignment="1">
      <alignment horizontal="center"/>
    </xf>
    <xf numFmtId="0" fontId="30" fillId="0" borderId="0" xfId="53" applyNumberFormat="1" applyAlignment="1">
      <alignment horizontal="left" vertical="top" wrapText="1"/>
    </xf>
    <xf numFmtId="167" fontId="29" fillId="0" borderId="10" xfId="61" applyFont="1" applyBorder="1" applyAlignment="1">
      <alignment horizontal="right" vertical="center" indent="1"/>
    </xf>
    <xf numFmtId="0" fontId="29" fillId="0" borderId="10" xfId="51" applyAlignment="1">
      <alignment horizontal="left" vertical="center"/>
    </xf>
    <xf numFmtId="166" fontId="29" fillId="0" borderId="10" xfId="59" applyFont="1" applyBorder="1" applyAlignment="1">
      <alignment horizontal="right" vertical="center" indent="1"/>
    </xf>
    <xf numFmtId="0" fontId="29" fillId="0" borderId="10" xfId="51">
      <alignment horizontal="left" vertical="center" indent="1"/>
    </xf>
    <xf numFmtId="0" fontId="46" fillId="0" borderId="0" xfId="53" applyFont="1" applyAlignment="1">
      <alignment horizontal="center" vertical="center" wrapText="1"/>
    </xf>
    <xf numFmtId="3" fontId="47" fillId="0" borderId="12" xfId="0" applyFont="1" applyBorder="1" applyAlignment="1">
      <alignment horizontal="left"/>
    </xf>
    <xf numFmtId="0" fontId="15" fillId="0" borderId="13" xfId="6" quotePrefix="1" applyBorder="1">
      <alignment horizontal="left" vertical="center" indent="1"/>
    </xf>
    <xf numFmtId="0" fontId="15" fillId="0" borderId="13" xfId="6" applyBorder="1">
      <alignment horizontal="left" vertical="center" indent="1"/>
    </xf>
    <xf numFmtId="3" fontId="0" fillId="0" borderId="13" xfId="0" applyNumberFormat="1" applyBorder="1" applyAlignment="1">
      <alignment horizontal="right" indent="1"/>
    </xf>
    <xf numFmtId="171" fontId="29" fillId="0" borderId="10" xfId="61" applyNumberFormat="1" applyFont="1" applyBorder="1" applyAlignment="1">
      <alignment horizontal="right" vertical="center" indent="1"/>
    </xf>
    <xf numFmtId="3" fontId="0" fillId="0" borderId="13" xfId="0" applyBorder="1"/>
    <xf numFmtId="3" fontId="0" fillId="0" borderId="0" xfId="0" applyAlignment="1" applyProtection="1">
      <alignment horizontal="left" vertical="center"/>
    </xf>
    <xf numFmtId="0" fontId="0" fillId="0" borderId="0" xfId="52" applyFont="1" applyBorder="1" applyAlignment="1">
      <alignment horizontal="left" vertical="top" wrapText="1"/>
    </xf>
    <xf numFmtId="0" fontId="0" fillId="0" borderId="0" xfId="52" applyFont="1" applyBorder="1" applyAlignment="1">
      <alignment horizontal="left" vertical="center" wrapText="1"/>
    </xf>
    <xf numFmtId="0" fontId="10" fillId="2" borderId="1" xfId="3" applyProtection="1">
      <alignment horizontal="left" vertical="center" indent="1"/>
    </xf>
    <xf numFmtId="3" fontId="43" fillId="0" borderId="12" xfId="0" applyFont="1" applyBorder="1" applyAlignment="1" applyProtection="1">
      <alignment horizontal="right" vertical="center"/>
    </xf>
    <xf numFmtId="3" fontId="0" fillId="0" borderId="0" xfId="0" applyAlignment="1" applyProtection="1">
      <alignment horizontal="left" vertical="top" wrapText="1"/>
    </xf>
    <xf numFmtId="3" fontId="12" fillId="36" borderId="18" xfId="59" applyNumberFormat="1" applyFont="1" applyFill="1" applyBorder="1" applyAlignment="1" applyProtection="1">
      <alignment horizontal="center" vertical="center"/>
      <protection locked="0"/>
    </xf>
    <xf numFmtId="3" fontId="12" fillId="36" borderId="23" xfId="59" applyNumberFormat="1" applyFont="1" applyFill="1" applyBorder="1" applyAlignment="1" applyProtection="1">
      <alignment horizontal="center" vertical="center"/>
      <protection locked="0"/>
    </xf>
    <xf numFmtId="3" fontId="12" fillId="36" borderId="17" xfId="59" applyNumberFormat="1" applyFont="1" applyFill="1" applyBorder="1" applyAlignment="1" applyProtection="1">
      <alignment horizontal="center" vertical="center"/>
      <protection locked="0"/>
    </xf>
    <xf numFmtId="3" fontId="12" fillId="36" borderId="18" xfId="1" applyBorder="1" applyAlignment="1">
      <alignment horizontal="center" vertical="center"/>
      <protection locked="0"/>
    </xf>
    <xf numFmtId="3" fontId="12" fillId="36" borderId="23" xfId="1" applyBorder="1" applyAlignment="1">
      <alignment horizontal="center" vertical="center"/>
      <protection locked="0"/>
    </xf>
    <xf numFmtId="3" fontId="12" fillId="36" borderId="17" xfId="1" applyBorder="1" applyAlignment="1">
      <alignment horizontal="center" vertical="center"/>
      <protection locked="0"/>
    </xf>
    <xf numFmtId="3" fontId="0" fillId="0" borderId="12" xfId="0" applyBorder="1" applyAlignment="1" applyProtection="1">
      <alignment horizontal="left" vertical="top" wrapText="1"/>
    </xf>
    <xf numFmtId="0" fontId="30" fillId="0" borderId="12" xfId="53" applyBorder="1" applyAlignment="1">
      <alignment vertical="top" wrapText="1"/>
    </xf>
    <xf numFmtId="0" fontId="30" fillId="0" borderId="0" xfId="53" applyBorder="1" applyAlignment="1">
      <alignment vertical="top" wrapText="1"/>
    </xf>
    <xf numFmtId="0" fontId="13" fillId="0" borderId="2" xfId="4" applyBorder="1">
      <alignment vertical="center"/>
    </xf>
    <xf numFmtId="0" fontId="30" fillId="0" borderId="12" xfId="53" applyBorder="1" applyAlignment="1">
      <alignment horizontal="left" vertical="top" wrapText="1"/>
    </xf>
    <xf numFmtId="0" fontId="30" fillId="0" borderId="0" xfId="53" applyBorder="1" applyAlignment="1">
      <alignment horizontal="left" vertical="top" wrapText="1"/>
    </xf>
    <xf numFmtId="0" fontId="42" fillId="0" borderId="0" xfId="12166" applyNumberFormat="1" applyAlignment="1">
      <alignment horizontal="left" vertical="top" wrapText="1"/>
    </xf>
    <xf numFmtId="0" fontId="30" fillId="0" borderId="0" xfId="53" applyFont="1" applyAlignment="1">
      <alignment horizontal="left" vertical="top" wrapText="1"/>
    </xf>
    <xf numFmtId="0" fontId="10" fillId="2" borderId="18" xfId="3" applyBorder="1" applyProtection="1">
      <alignment horizontal="left" vertical="center" indent="1"/>
    </xf>
    <xf numFmtId="0" fontId="10" fillId="2" borderId="23" xfId="3" applyBorder="1" applyProtection="1">
      <alignment horizontal="left" vertical="center" indent="1"/>
    </xf>
    <xf numFmtId="3" fontId="43" fillId="0" borderId="12" xfId="0" quotePrefix="1" applyFont="1" applyBorder="1" applyAlignment="1">
      <alignment horizontal="right" vertical="top"/>
    </xf>
    <xf numFmtId="3" fontId="43" fillId="0" borderId="12" xfId="0" applyFont="1" applyBorder="1" applyAlignment="1">
      <alignment horizontal="right" vertical="top"/>
    </xf>
    <xf numFmtId="0" fontId="13" fillId="0" borderId="0" xfId="4" applyBorder="1" applyAlignment="1">
      <alignment horizontal="center"/>
    </xf>
    <xf numFmtId="0" fontId="13" fillId="0" borderId="2" xfId="4" applyBorder="1" applyAlignment="1">
      <alignment horizontal="center"/>
    </xf>
    <xf numFmtId="0" fontId="13" fillId="0" borderId="2" xfId="4" applyBorder="1" applyAlignment="1">
      <alignment horizontal="center" vertical="center"/>
    </xf>
  </cellXfs>
  <cellStyles count="12168">
    <cellStyle name="20% - Accent1" xfId="26" builtinId="30" hidden="1"/>
    <cellStyle name="20% - Accent1" xfId="80" builtinId="30" hidden="1"/>
    <cellStyle name="20% - Accent1" xfId="123" builtinId="30" hidden="1"/>
    <cellStyle name="20% - Accent1" xfId="172" builtinId="30" hidden="1"/>
    <cellStyle name="20% - Accent1" xfId="222" builtinId="30" hidden="1"/>
    <cellStyle name="20% - Accent1" xfId="261" builtinId="30" hidden="1"/>
    <cellStyle name="20% - Accent1" xfId="309" builtinId="30" hidden="1"/>
    <cellStyle name="20% - Accent1" xfId="344" builtinId="30" hidden="1"/>
    <cellStyle name="20% - Accent1" xfId="393" builtinId="30" hidden="1"/>
    <cellStyle name="20% - Accent1" xfId="433" builtinId="30" hidden="1"/>
    <cellStyle name="20% - Accent1" xfId="470" builtinId="30" hidden="1"/>
    <cellStyle name="20% - Accent1" xfId="510" builtinId="30" hidden="1"/>
    <cellStyle name="20% - Accent1" xfId="557" builtinId="30" hidden="1"/>
    <cellStyle name="20% - Accent1" xfId="605" builtinId="30" hidden="1"/>
    <cellStyle name="20% - Accent1" xfId="644" builtinId="30" hidden="1"/>
    <cellStyle name="20% - Accent1" xfId="691" builtinId="30" hidden="1"/>
    <cellStyle name="20% - Accent1" xfId="727" builtinId="30" hidden="1"/>
    <cellStyle name="20% - Accent1" xfId="776" builtinId="30" hidden="1"/>
    <cellStyle name="20% - Accent1" xfId="815" builtinId="30" hidden="1"/>
    <cellStyle name="20% - Accent1" xfId="850" builtinId="30" hidden="1"/>
    <cellStyle name="20% - Accent1" xfId="888" builtinId="30" hidden="1"/>
    <cellStyle name="20% - Accent1" xfId="911" builtinId="30" hidden="1"/>
    <cellStyle name="20% - Accent1" xfId="941" builtinId="30" hidden="1"/>
    <cellStyle name="20% - Accent1" xfId="981" builtinId="30" hidden="1"/>
    <cellStyle name="20% - Accent1" xfId="1027" builtinId="30" hidden="1"/>
    <cellStyle name="20% - Accent1" xfId="1063" builtinId="30" hidden="1"/>
    <cellStyle name="20% - Accent1" xfId="1112" builtinId="30" hidden="1"/>
    <cellStyle name="20% - Accent1" xfId="1153" builtinId="30" hidden="1"/>
    <cellStyle name="20% - Accent1" xfId="1189" builtinId="30" hidden="1"/>
    <cellStyle name="20% - Accent1" xfId="1229" builtinId="30" hidden="1"/>
    <cellStyle name="20% - Accent1" xfId="1109" builtinId="30" hidden="1"/>
    <cellStyle name="20% - Accent1" xfId="1270" builtinId="30" hidden="1"/>
    <cellStyle name="20% - Accent1" xfId="1307" builtinId="30" hidden="1"/>
    <cellStyle name="20% - Accent1" xfId="1350" builtinId="30" hidden="1"/>
    <cellStyle name="20% - Accent1" xfId="1382" builtinId="30" hidden="1"/>
    <cellStyle name="20% - Accent1" xfId="1427" builtinId="30" hidden="1"/>
    <cellStyle name="20% - Accent1" xfId="1463" builtinId="30" hidden="1"/>
    <cellStyle name="20% - Accent1" xfId="1496" builtinId="30" hidden="1"/>
    <cellStyle name="20% - Accent1" xfId="1532" builtinId="30" hidden="1"/>
    <cellStyle name="20% - Accent1" xfId="336" builtinId="30" hidden="1"/>
    <cellStyle name="20% - Accent1" xfId="1570" builtinId="30" hidden="1"/>
    <cellStyle name="20% - Accent1" xfId="1604" builtinId="30" hidden="1"/>
    <cellStyle name="20% - Accent1" xfId="1657" builtinId="30" hidden="1"/>
    <cellStyle name="20% - Accent1" xfId="1710" builtinId="30" hidden="1"/>
    <cellStyle name="20% - Accent1" xfId="1760" builtinId="30" hidden="1"/>
    <cellStyle name="20% - Accent1" xfId="1804" builtinId="30" hidden="1"/>
    <cellStyle name="20% - Accent1" xfId="1841" builtinId="30" hidden="1"/>
    <cellStyle name="20% - Accent1" xfId="1881" builtinId="30" hidden="1"/>
    <cellStyle name="20% - Accent1" xfId="1919" builtinId="30" hidden="1"/>
    <cellStyle name="20% - Accent1" xfId="1954" builtinId="30" hidden="1"/>
    <cellStyle name="20% - Accent1" xfId="2007" builtinId="30" hidden="1"/>
    <cellStyle name="20% - Accent1" xfId="2058" builtinId="30" hidden="1"/>
    <cellStyle name="20% - Accent1" xfId="2102" builtinId="30" hidden="1"/>
    <cellStyle name="20% - Accent1" xfId="2138" builtinId="30" hidden="1"/>
    <cellStyle name="20% - Accent1" xfId="2178" builtinId="30" hidden="1"/>
    <cellStyle name="20% - Accent1" xfId="2216" builtinId="30" hidden="1"/>
    <cellStyle name="20% - Accent1" xfId="1977" builtinId="30" hidden="1"/>
    <cellStyle name="20% - Accent1" xfId="2289" builtinId="30" hidden="1"/>
    <cellStyle name="20% - Accent1" xfId="2339" builtinId="30" hidden="1"/>
    <cellStyle name="20% - Accent1" xfId="2383" builtinId="30" hidden="1"/>
    <cellStyle name="20% - Accent1" xfId="2420" builtinId="30" hidden="1"/>
    <cellStyle name="20% - Accent1" xfId="2460" builtinId="30" hidden="1"/>
    <cellStyle name="20% - Accent1" xfId="2498" builtinId="30" hidden="1"/>
    <cellStyle name="20% - Accent1" xfId="2523" builtinId="30" hidden="1"/>
    <cellStyle name="20% - Accent1" xfId="2573" builtinId="30" hidden="1"/>
    <cellStyle name="20% - Accent1" xfId="2622" builtinId="30" hidden="1"/>
    <cellStyle name="20% - Accent1" xfId="2664" builtinId="30" hidden="1"/>
    <cellStyle name="20% - Accent1" xfId="2700" builtinId="30" hidden="1"/>
    <cellStyle name="20% - Accent1" xfId="2740" builtinId="30" hidden="1"/>
    <cellStyle name="20% - Accent1" xfId="2778" builtinId="30" hidden="1"/>
    <cellStyle name="20% - Accent1" xfId="2596" builtinId="30" hidden="1"/>
    <cellStyle name="20% - Accent1" xfId="2837" builtinId="30" hidden="1"/>
    <cellStyle name="20% - Accent1" xfId="2885" builtinId="30" hidden="1"/>
    <cellStyle name="20% - Accent1" xfId="2928" builtinId="30" hidden="1"/>
    <cellStyle name="20% - Accent1" xfId="2965" builtinId="30" hidden="1"/>
    <cellStyle name="20% - Accent1" xfId="3005" builtinId="30" hidden="1"/>
    <cellStyle name="20% - Accent1" xfId="3043" builtinId="30" hidden="1"/>
    <cellStyle name="20% - Accent1" xfId="3086" builtinId="30" hidden="1"/>
    <cellStyle name="20% - Accent1" xfId="3132" builtinId="30" hidden="1"/>
    <cellStyle name="20% - Accent1" xfId="3184" builtinId="30" hidden="1"/>
    <cellStyle name="20% - Accent1" xfId="3249" builtinId="30" hidden="1"/>
    <cellStyle name="20% - Accent1" xfId="3292" builtinId="30" hidden="1"/>
    <cellStyle name="20% - Accent1" xfId="3338" builtinId="30" hidden="1"/>
    <cellStyle name="20% - Accent1" xfId="3388" builtinId="30" hidden="1"/>
    <cellStyle name="20% - Accent1" xfId="3427" builtinId="30" hidden="1"/>
    <cellStyle name="20% - Accent1" xfId="3475" builtinId="30" hidden="1"/>
    <cellStyle name="20% - Accent1" xfId="3510" builtinId="30" hidden="1"/>
    <cellStyle name="20% - Accent1" xfId="3559" builtinId="30" hidden="1"/>
    <cellStyle name="20% - Accent1" xfId="3599" builtinId="30" hidden="1"/>
    <cellStyle name="20% - Accent1" xfId="3636" builtinId="30" hidden="1"/>
    <cellStyle name="20% - Accent1" xfId="3676" builtinId="30" hidden="1"/>
    <cellStyle name="20% - Accent1" xfId="3723" builtinId="30" hidden="1"/>
    <cellStyle name="20% - Accent1" xfId="3771" builtinId="30" hidden="1"/>
    <cellStyle name="20% - Accent1" xfId="3810" builtinId="30" hidden="1"/>
    <cellStyle name="20% - Accent1" xfId="3857" builtinId="30" hidden="1"/>
    <cellStyle name="20% - Accent1" xfId="3893" builtinId="30" hidden="1"/>
    <cellStyle name="20% - Accent1" xfId="3942" builtinId="30" hidden="1"/>
    <cellStyle name="20% - Accent1" xfId="3981" builtinId="30" hidden="1"/>
    <cellStyle name="20% - Accent1" xfId="4016" builtinId="30" hidden="1"/>
    <cellStyle name="20% - Accent1" xfId="4054" builtinId="30" hidden="1"/>
    <cellStyle name="20% - Accent1" xfId="4077" builtinId="30" hidden="1"/>
    <cellStyle name="20% - Accent1" xfId="4107" builtinId="30" hidden="1"/>
    <cellStyle name="20% - Accent1" xfId="4147" builtinId="30" hidden="1"/>
    <cellStyle name="20% - Accent1" xfId="4193" builtinId="30" hidden="1"/>
    <cellStyle name="20% - Accent1" xfId="4229" builtinId="30" hidden="1"/>
    <cellStyle name="20% - Accent1" xfId="4278" builtinId="30" hidden="1"/>
    <cellStyle name="20% - Accent1" xfId="4319" builtinId="30" hidden="1"/>
    <cellStyle name="20% - Accent1" xfId="4355" builtinId="30" hidden="1"/>
    <cellStyle name="20% - Accent1" xfId="4395" builtinId="30" hidden="1"/>
    <cellStyle name="20% - Accent1" xfId="4275" builtinId="30" hidden="1"/>
    <cellStyle name="20% - Accent1" xfId="4436" builtinId="30" hidden="1"/>
    <cellStyle name="20% - Accent1" xfId="4473" builtinId="30" hidden="1"/>
    <cellStyle name="20% - Accent1" xfId="4516" builtinId="30" hidden="1"/>
    <cellStyle name="20% - Accent1" xfId="4548" builtinId="30" hidden="1"/>
    <cellStyle name="20% - Accent1" xfId="4593" builtinId="30" hidden="1"/>
    <cellStyle name="20% - Accent1" xfId="4629" builtinId="30" hidden="1"/>
    <cellStyle name="20% - Accent1" xfId="4662" builtinId="30" hidden="1"/>
    <cellStyle name="20% - Accent1" xfId="4698" builtinId="30" hidden="1"/>
    <cellStyle name="20% - Accent1" xfId="3502" builtinId="30" hidden="1"/>
    <cellStyle name="20% - Accent1" xfId="4736" builtinId="30" hidden="1"/>
    <cellStyle name="20% - Accent1" xfId="4770" builtinId="30" hidden="1"/>
    <cellStyle name="20% - Accent1" xfId="4823" builtinId="30" hidden="1"/>
    <cellStyle name="20% - Accent1" xfId="4876" builtinId="30" hidden="1"/>
    <cellStyle name="20% - Accent1" xfId="4926" builtinId="30" hidden="1"/>
    <cellStyle name="20% - Accent1" xfId="4970" builtinId="30" hidden="1"/>
    <cellStyle name="20% - Accent1" xfId="5007" builtinId="30" hidden="1"/>
    <cellStyle name="20% - Accent1" xfId="5047" builtinId="30" hidden="1"/>
    <cellStyle name="20% - Accent1" xfId="5085" builtinId="30" hidden="1"/>
    <cellStyle name="20% - Accent1" xfId="5120" builtinId="30" hidden="1"/>
    <cellStyle name="20% - Accent1" xfId="5173" builtinId="30" hidden="1"/>
    <cellStyle name="20% - Accent1" xfId="5224" builtinId="30" hidden="1"/>
    <cellStyle name="20% - Accent1" xfId="5268" builtinId="30" hidden="1"/>
    <cellStyle name="20% - Accent1" xfId="5304" builtinId="30" hidden="1"/>
    <cellStyle name="20% - Accent1" xfId="5344" builtinId="30" hidden="1"/>
    <cellStyle name="20% - Accent1" xfId="5382" builtinId="30" hidden="1"/>
    <cellStyle name="20% - Accent1" xfId="5143" builtinId="30" hidden="1"/>
    <cellStyle name="20% - Accent1" xfId="5455" builtinId="30" hidden="1"/>
    <cellStyle name="20% - Accent1" xfId="5505" builtinId="30" hidden="1"/>
    <cellStyle name="20% - Accent1" xfId="5549" builtinId="30" hidden="1"/>
    <cellStyle name="20% - Accent1" xfId="5586" builtinId="30" hidden="1"/>
    <cellStyle name="20% - Accent1" xfId="5626" builtinId="30" hidden="1"/>
    <cellStyle name="20% - Accent1" xfId="5664" builtinId="30" hidden="1"/>
    <cellStyle name="20% - Accent1" xfId="5689" builtinId="30" hidden="1"/>
    <cellStyle name="20% - Accent1" xfId="5739" builtinId="30" hidden="1"/>
    <cellStyle name="20% - Accent1" xfId="5788" builtinId="30" hidden="1"/>
    <cellStyle name="20% - Accent1" xfId="5830" builtinId="30" hidden="1"/>
    <cellStyle name="20% - Accent1" xfId="5866" builtinId="30" hidden="1"/>
    <cellStyle name="20% - Accent1" xfId="5906" builtinId="30" hidden="1"/>
    <cellStyle name="20% - Accent1" xfId="5944" builtinId="30" hidden="1"/>
    <cellStyle name="20% - Accent1" xfId="5762" builtinId="30" hidden="1"/>
    <cellStyle name="20% - Accent1" xfId="6003" builtinId="30" hidden="1"/>
    <cellStyle name="20% - Accent1" xfId="6051" builtinId="30" hidden="1"/>
    <cellStyle name="20% - Accent1" xfId="6094" builtinId="30" hidden="1"/>
    <cellStyle name="20% - Accent1" xfId="6131" builtinId="30" hidden="1"/>
    <cellStyle name="20% - Accent1" xfId="6171" builtinId="30" hidden="1"/>
    <cellStyle name="20% - Accent1" xfId="6209" builtinId="30" hidden="1"/>
    <cellStyle name="20% - Accent1" xfId="6252" builtinId="30" hidden="1"/>
    <cellStyle name="20% - Accent1" xfId="6298" builtinId="30" hidden="1"/>
    <cellStyle name="20% - Accent1" xfId="3222" builtinId="30" hidden="1"/>
    <cellStyle name="20% - Accent1" xfId="6386" builtinId="30" hidden="1"/>
    <cellStyle name="20% - Accent1" xfId="6428" builtinId="30" hidden="1"/>
    <cellStyle name="20% - Accent1" xfId="6475" builtinId="30" hidden="1"/>
    <cellStyle name="20% - Accent1" xfId="6523" builtinId="30" hidden="1"/>
    <cellStyle name="20% - Accent1" xfId="6562" builtinId="30" hidden="1"/>
    <cellStyle name="20% - Accent1" xfId="6610" builtinId="30" hidden="1"/>
    <cellStyle name="20% - Accent1" xfId="6645" builtinId="30" hidden="1"/>
    <cellStyle name="20% - Accent1" xfId="6694" builtinId="30" hidden="1"/>
    <cellStyle name="20% - Accent1" xfId="6734" builtinId="30" hidden="1"/>
    <cellStyle name="20% - Accent1" xfId="6771" builtinId="30" hidden="1"/>
    <cellStyle name="20% - Accent1" xfId="6811" builtinId="30" hidden="1"/>
    <cellStyle name="20% - Accent1" xfId="6858" builtinId="30" hidden="1"/>
    <cellStyle name="20% - Accent1" xfId="6906" builtinId="30" hidden="1"/>
    <cellStyle name="20% - Accent1" xfId="6945" builtinId="30" hidden="1"/>
    <cellStyle name="20% - Accent1" xfId="6992" builtinId="30" hidden="1"/>
    <cellStyle name="20% - Accent1" xfId="7028" builtinId="30" hidden="1"/>
    <cellStyle name="20% - Accent1" xfId="7077" builtinId="30" hidden="1"/>
    <cellStyle name="20% - Accent1" xfId="7116" builtinId="30" hidden="1"/>
    <cellStyle name="20% - Accent1" xfId="7151" builtinId="30" hidden="1"/>
    <cellStyle name="20% - Accent1" xfId="7189" builtinId="30" hidden="1"/>
    <cellStyle name="20% - Accent1" xfId="7212" builtinId="30" hidden="1"/>
    <cellStyle name="20% - Accent1" xfId="7242" builtinId="30" hidden="1"/>
    <cellStyle name="20% - Accent1" xfId="7282" builtinId="30" hidden="1"/>
    <cellStyle name="20% - Accent1" xfId="7328" builtinId="30" hidden="1"/>
    <cellStyle name="20% - Accent1" xfId="7364" builtinId="30" hidden="1"/>
    <cellStyle name="20% - Accent1" xfId="7413" builtinId="30" hidden="1"/>
    <cellStyle name="20% - Accent1" xfId="7454" builtinId="30" hidden="1"/>
    <cellStyle name="20% - Accent1" xfId="7490" builtinId="30" hidden="1"/>
    <cellStyle name="20% - Accent1" xfId="7530" builtinId="30" hidden="1"/>
    <cellStyle name="20% - Accent1" xfId="7410" builtinId="30" hidden="1"/>
    <cellStyle name="20% - Accent1" xfId="7571" builtinId="30" hidden="1"/>
    <cellStyle name="20% - Accent1" xfId="7608" builtinId="30" hidden="1"/>
    <cellStyle name="20% - Accent1" xfId="7651" builtinId="30" hidden="1"/>
    <cellStyle name="20% - Accent1" xfId="7683" builtinId="30" hidden="1"/>
    <cellStyle name="20% - Accent1" xfId="7728" builtinId="30" hidden="1"/>
    <cellStyle name="20% - Accent1" xfId="7764" builtinId="30" hidden="1"/>
    <cellStyle name="20% - Accent1" xfId="7797" builtinId="30" hidden="1"/>
    <cellStyle name="20% - Accent1" xfId="7833" builtinId="30" hidden="1"/>
    <cellStyle name="20% - Accent1" xfId="6637" builtinId="30" hidden="1"/>
    <cellStyle name="20% - Accent1" xfId="7870" builtinId="30" hidden="1"/>
    <cellStyle name="20% - Accent1" xfId="7903" builtinId="30" hidden="1"/>
    <cellStyle name="20% - Accent1" xfId="7955" builtinId="30" hidden="1"/>
    <cellStyle name="20% - Accent1" xfId="8008" builtinId="30" hidden="1"/>
    <cellStyle name="20% - Accent1" xfId="8057" builtinId="30" hidden="1"/>
    <cellStyle name="20% - Accent1" xfId="8101" builtinId="30" hidden="1"/>
    <cellStyle name="20% - Accent1" xfId="8137" builtinId="30" hidden="1"/>
    <cellStyle name="20% - Accent1" xfId="8176" builtinId="30" hidden="1"/>
    <cellStyle name="20% - Accent1" xfId="8213" builtinId="30" hidden="1"/>
    <cellStyle name="20% - Accent1" xfId="8247" builtinId="30" hidden="1"/>
    <cellStyle name="20% - Accent1" xfId="8297" builtinId="30" hidden="1"/>
    <cellStyle name="20% - Accent1" xfId="8347" builtinId="30" hidden="1"/>
    <cellStyle name="20% - Accent1" xfId="8389" builtinId="30" hidden="1"/>
    <cellStyle name="20% - Accent1" xfId="8424" builtinId="30" hidden="1"/>
    <cellStyle name="20% - Accent1" xfId="8463" builtinId="30" hidden="1"/>
    <cellStyle name="20% - Accent1" xfId="8501" builtinId="30" hidden="1"/>
    <cellStyle name="20% - Accent1" xfId="8270" builtinId="30" hidden="1"/>
    <cellStyle name="20% - Accent1" xfId="8572" builtinId="30" hidden="1"/>
    <cellStyle name="20% - Accent1" xfId="8621" builtinId="30" hidden="1"/>
    <cellStyle name="20% - Accent1" xfId="8663" builtinId="30" hidden="1"/>
    <cellStyle name="20% - Accent1" xfId="8699" builtinId="30" hidden="1"/>
    <cellStyle name="20% - Accent1" xfId="8738" builtinId="30" hidden="1"/>
    <cellStyle name="20% - Accent1" xfId="8776" builtinId="30" hidden="1"/>
    <cellStyle name="20% - Accent1" xfId="8801" builtinId="30" hidden="1"/>
    <cellStyle name="20% - Accent1" xfId="8849" builtinId="30" hidden="1"/>
    <cellStyle name="20% - Accent1" xfId="8895" builtinId="30" hidden="1"/>
    <cellStyle name="20% - Accent1" xfId="8934" builtinId="30" hidden="1"/>
    <cellStyle name="20% - Accent1" xfId="8969" builtinId="30" hidden="1"/>
    <cellStyle name="20% - Accent1" xfId="9008" builtinId="30" hidden="1"/>
    <cellStyle name="20% - Accent1" xfId="9046" builtinId="30" hidden="1"/>
    <cellStyle name="20% - Accent1" xfId="8872" builtinId="30" hidden="1"/>
    <cellStyle name="20% - Accent1" xfId="9104" builtinId="30" hidden="1"/>
    <cellStyle name="20% - Accent1" xfId="9151" builtinId="30" hidden="1"/>
    <cellStyle name="20% - Accent1" xfId="9193" builtinId="30" hidden="1"/>
    <cellStyle name="20% - Accent1" xfId="9230" builtinId="30" hidden="1"/>
    <cellStyle name="20% - Accent1" xfId="9269" builtinId="30" hidden="1"/>
    <cellStyle name="20% - Accent1" xfId="9307" builtinId="30" hidden="1"/>
    <cellStyle name="20% - Accent1" xfId="9349" builtinId="30" hidden="1"/>
    <cellStyle name="20% - Accent1" xfId="9394" builtinId="30" hidden="1"/>
    <cellStyle name="20% - Accent1" xfId="8692" builtinId="30" hidden="1"/>
    <cellStyle name="20% - Accent1" xfId="6353" builtinId="30" hidden="1"/>
    <cellStyle name="20% - Accent1" xfId="9102" builtinId="30" hidden="1"/>
    <cellStyle name="20% - Accent1" xfId="9069" builtinId="30" hidden="1"/>
    <cellStyle name="20% - Accent1" xfId="8545" builtinId="30" hidden="1"/>
    <cellStyle name="20% - Accent1" xfId="9436" builtinId="30" hidden="1"/>
    <cellStyle name="20% - Accent1" xfId="9483" builtinId="30" hidden="1"/>
    <cellStyle name="20% - Accent1" xfId="9518" builtinId="30" hidden="1"/>
    <cellStyle name="20% - Accent1" xfId="9567" builtinId="30" hidden="1"/>
    <cellStyle name="20% - Accent1" xfId="9607" builtinId="30" hidden="1"/>
    <cellStyle name="20% - Accent1" xfId="9643" builtinId="30" hidden="1"/>
    <cellStyle name="20% - Accent1" xfId="9683" builtinId="30" hidden="1"/>
    <cellStyle name="20% - Accent1" xfId="9729" builtinId="30" hidden="1"/>
    <cellStyle name="20% - Accent1" xfId="9777" builtinId="30" hidden="1"/>
    <cellStyle name="20% - Accent1" xfId="9816" builtinId="30" hidden="1"/>
    <cellStyle name="20% - Accent1" xfId="9863" builtinId="30" hidden="1"/>
    <cellStyle name="20% - Accent1" xfId="9899" builtinId="30" hidden="1"/>
    <cellStyle name="20% - Accent1" xfId="9948" builtinId="30" hidden="1"/>
    <cellStyle name="20% - Accent1" xfId="9987" builtinId="30" hidden="1"/>
    <cellStyle name="20% - Accent1" xfId="10022" builtinId="30" hidden="1"/>
    <cellStyle name="20% - Accent1" xfId="10060" builtinId="30" hidden="1"/>
    <cellStyle name="20% - Accent1" xfId="10083" builtinId="30" hidden="1"/>
    <cellStyle name="20% - Accent1" xfId="10113" builtinId="30" hidden="1"/>
    <cellStyle name="20% - Accent1" xfId="10153" builtinId="30" hidden="1"/>
    <cellStyle name="20% - Accent1" xfId="10199" builtinId="30" hidden="1"/>
    <cellStyle name="20% - Accent1" xfId="10235" builtinId="30" hidden="1"/>
    <cellStyle name="20% - Accent1" xfId="10284" builtinId="30" hidden="1"/>
    <cellStyle name="20% - Accent1" xfId="10325" builtinId="30" hidden="1"/>
    <cellStyle name="20% - Accent1" xfId="10361" builtinId="30" hidden="1"/>
    <cellStyle name="20% - Accent1" xfId="10401" builtinId="30" hidden="1"/>
    <cellStyle name="20% - Accent1" xfId="10281" builtinId="30" hidden="1"/>
    <cellStyle name="20% - Accent1" xfId="10442" builtinId="30" hidden="1"/>
    <cellStyle name="20% - Accent1" xfId="10478" builtinId="30" hidden="1"/>
    <cellStyle name="20% - Accent1" xfId="10521" builtinId="30" hidden="1"/>
    <cellStyle name="20% - Accent1" xfId="10553" builtinId="30" hidden="1"/>
    <cellStyle name="20% - Accent1" xfId="10598" builtinId="30" hidden="1"/>
    <cellStyle name="20% - Accent1" xfId="10634" builtinId="30" hidden="1"/>
    <cellStyle name="20% - Accent1" xfId="10667" builtinId="30" hidden="1"/>
    <cellStyle name="20% - Accent1" xfId="10703" builtinId="30" hidden="1"/>
    <cellStyle name="20% - Accent1" xfId="9510" builtinId="30" hidden="1"/>
    <cellStyle name="20% - Accent1" xfId="10737" builtinId="30" hidden="1"/>
    <cellStyle name="20% - Accent1" xfId="10768" builtinId="30" hidden="1"/>
    <cellStyle name="20% - Accent1" xfId="10812" builtinId="30" hidden="1"/>
    <cellStyle name="20% - Accent1" xfId="10858" builtinId="30" hidden="1"/>
    <cellStyle name="20% - Accent1" xfId="10903" builtinId="30" hidden="1"/>
    <cellStyle name="20% - Accent1" xfId="10940" builtinId="30" hidden="1"/>
    <cellStyle name="20% - Accent1" xfId="10972" builtinId="30" hidden="1"/>
    <cellStyle name="20% - Accent1" xfId="11008" builtinId="30" hidden="1"/>
    <cellStyle name="20% - Accent1" xfId="11041" builtinId="30" hidden="1"/>
    <cellStyle name="20% - Accent1" xfId="11071" builtinId="30" hidden="1"/>
    <cellStyle name="20% - Accent1" xfId="11117" builtinId="30" hidden="1"/>
    <cellStyle name="20% - Accent1" xfId="11165" builtinId="30" hidden="1"/>
    <cellStyle name="20% - Accent1" xfId="11204" builtinId="30" hidden="1"/>
    <cellStyle name="20% - Accent1" xfId="11237" builtinId="30" hidden="1"/>
    <cellStyle name="20% - Accent1" xfId="11273" builtinId="30" hidden="1"/>
    <cellStyle name="20% - Accent1" xfId="11309" builtinId="30" hidden="1"/>
    <cellStyle name="20% - Accent1" xfId="11094" builtinId="30" hidden="1"/>
    <cellStyle name="20% - Accent1" xfId="11376" builtinId="30" hidden="1"/>
    <cellStyle name="20% - Accent1" xfId="11423" builtinId="30" hidden="1"/>
    <cellStyle name="20% - Accent1" xfId="11462" builtinId="30" hidden="1"/>
    <cellStyle name="20% - Accent1" xfId="11496" builtinId="30" hidden="1"/>
    <cellStyle name="20% - Accent1" xfId="11532" builtinId="30" hidden="1"/>
    <cellStyle name="20% - Accent1" xfId="11568" builtinId="30" hidden="1"/>
    <cellStyle name="20% - Accent1" xfId="11592" builtinId="30" hidden="1"/>
    <cellStyle name="20% - Accent1" xfId="11638" builtinId="30" hidden="1"/>
    <cellStyle name="20% - Accent1" xfId="11682" builtinId="30" hidden="1"/>
    <cellStyle name="20% - Accent1" xfId="11719" builtinId="30" hidden="1"/>
    <cellStyle name="20% - Accent1" xfId="11752" builtinId="30" hidden="1"/>
    <cellStyle name="20% - Accent1" xfId="11788" builtinId="30" hidden="1"/>
    <cellStyle name="20% - Accent1" xfId="11824" builtinId="30" hidden="1"/>
    <cellStyle name="20% - Accent1" xfId="11661" builtinId="30" hidden="1"/>
    <cellStyle name="20% - Accent1" xfId="11879" builtinId="30" hidden="1"/>
    <cellStyle name="20% - Accent1" xfId="11924" builtinId="30" hidden="1"/>
    <cellStyle name="20% - Accent1" xfId="11962" builtinId="30" hidden="1"/>
    <cellStyle name="20% - Accent1" xfId="11996" builtinId="30" hidden="1"/>
    <cellStyle name="20% - Accent1" xfId="12032" builtinId="30" hidden="1"/>
    <cellStyle name="20% - Accent1" xfId="12068" builtinId="30" hidden="1"/>
    <cellStyle name="20% - Accent1" xfId="12104" builtinId="30" hidden="1"/>
    <cellStyle name="20% - Accent1" xfId="12143" builtinId="30" hidden="1"/>
    <cellStyle name="20% - Accent2" xfId="30" builtinId="34" hidden="1"/>
    <cellStyle name="20% - Accent2" xfId="84" builtinId="34" hidden="1"/>
    <cellStyle name="20% - Accent2" xfId="127" builtinId="34" hidden="1"/>
    <cellStyle name="20% - Accent2" xfId="176" builtinId="34" hidden="1"/>
    <cellStyle name="20% - Accent2" xfId="226" builtinId="34" hidden="1"/>
    <cellStyle name="20% - Accent2" xfId="265" builtinId="34" hidden="1"/>
    <cellStyle name="20% - Accent2" xfId="313" builtinId="34" hidden="1"/>
    <cellStyle name="20% - Accent2" xfId="348" builtinId="34" hidden="1"/>
    <cellStyle name="20% - Accent2" xfId="397" builtinId="34" hidden="1"/>
    <cellStyle name="20% - Accent2" xfId="437" builtinId="34" hidden="1"/>
    <cellStyle name="20% - Accent2" xfId="474" builtinId="34" hidden="1"/>
    <cellStyle name="20% - Accent2" xfId="514" builtinId="34" hidden="1"/>
    <cellStyle name="20% - Accent2" xfId="561" builtinId="34" hidden="1"/>
    <cellStyle name="20% - Accent2" xfId="609" builtinId="34" hidden="1"/>
    <cellStyle name="20% - Accent2" xfId="648" builtinId="34" hidden="1"/>
    <cellStyle name="20% - Accent2" xfId="695" builtinId="34" hidden="1"/>
    <cellStyle name="20% - Accent2" xfId="731" builtinId="34" hidden="1"/>
    <cellStyle name="20% - Accent2" xfId="780" builtinId="34" hidden="1"/>
    <cellStyle name="20% - Accent2" xfId="819" builtinId="34" hidden="1"/>
    <cellStyle name="20% - Accent2" xfId="854" builtinId="34" hidden="1"/>
    <cellStyle name="20% - Accent2" xfId="892" builtinId="34" hidden="1"/>
    <cellStyle name="20% - Accent2" xfId="843" builtinId="34" hidden="1"/>
    <cellStyle name="20% - Accent2" xfId="945" builtinId="34" hidden="1"/>
    <cellStyle name="20% - Accent2" xfId="985" builtinId="34" hidden="1"/>
    <cellStyle name="20% - Accent2" xfId="1031" builtinId="34" hidden="1"/>
    <cellStyle name="20% - Accent2" xfId="1067" builtinId="34" hidden="1"/>
    <cellStyle name="20% - Accent2" xfId="1116" builtinId="34" hidden="1"/>
    <cellStyle name="20% - Accent2" xfId="1157" builtinId="34" hidden="1"/>
    <cellStyle name="20% - Accent2" xfId="1193" builtinId="34" hidden="1"/>
    <cellStyle name="20% - Accent2" xfId="1233" builtinId="34" hidden="1"/>
    <cellStyle name="20% - Accent2" xfId="1024" builtinId="34" hidden="1"/>
    <cellStyle name="20% - Accent2" xfId="1274" builtinId="34" hidden="1"/>
    <cellStyle name="20% - Accent2" xfId="1311" builtinId="34" hidden="1"/>
    <cellStyle name="20% - Accent2" xfId="1354" builtinId="34" hidden="1"/>
    <cellStyle name="20% - Accent2" xfId="1386" builtinId="34" hidden="1"/>
    <cellStyle name="20% - Accent2" xfId="1431" builtinId="34" hidden="1"/>
    <cellStyle name="20% - Accent2" xfId="1467" builtinId="34" hidden="1"/>
    <cellStyle name="20% - Accent2" xfId="1500" builtinId="34" hidden="1"/>
    <cellStyle name="20% - Accent2" xfId="1536" builtinId="34" hidden="1"/>
    <cellStyle name="20% - Accent2" xfId="197" builtinId="34" hidden="1"/>
    <cellStyle name="20% - Accent2" xfId="1574" builtinId="34" hidden="1"/>
    <cellStyle name="20% - Accent2" xfId="1608" builtinId="34" hidden="1"/>
    <cellStyle name="20% - Accent2" xfId="1661" builtinId="34" hidden="1"/>
    <cellStyle name="20% - Accent2" xfId="1714" builtinId="34" hidden="1"/>
    <cellStyle name="20% - Accent2" xfId="1764" builtinId="34" hidden="1"/>
    <cellStyle name="20% - Accent2" xfId="1808" builtinId="34" hidden="1"/>
    <cellStyle name="20% - Accent2" xfId="1845" builtinId="34" hidden="1"/>
    <cellStyle name="20% - Accent2" xfId="1885" builtinId="34" hidden="1"/>
    <cellStyle name="20% - Accent2" xfId="1923" builtinId="34" hidden="1"/>
    <cellStyle name="20% - Accent2" xfId="1958" builtinId="34" hidden="1"/>
    <cellStyle name="20% - Accent2" xfId="2011" builtinId="34" hidden="1"/>
    <cellStyle name="20% - Accent2" xfId="2062" builtinId="34" hidden="1"/>
    <cellStyle name="20% - Accent2" xfId="2106" builtinId="34" hidden="1"/>
    <cellStyle name="20% - Accent2" xfId="2142" builtinId="34" hidden="1"/>
    <cellStyle name="20% - Accent2" xfId="2182" builtinId="34" hidden="1"/>
    <cellStyle name="20% - Accent2" xfId="2220" builtinId="34" hidden="1"/>
    <cellStyle name="20% - Accent2" xfId="1948" builtinId="34" hidden="1"/>
    <cellStyle name="20% - Accent2" xfId="2293" builtinId="34" hidden="1"/>
    <cellStyle name="20% - Accent2" xfId="2343" builtinId="34" hidden="1"/>
    <cellStyle name="20% - Accent2" xfId="2387" builtinId="34" hidden="1"/>
    <cellStyle name="20% - Accent2" xfId="2424" builtinId="34" hidden="1"/>
    <cellStyle name="20% - Accent2" xfId="2464" builtinId="34" hidden="1"/>
    <cellStyle name="20% - Accent2" xfId="2502" builtinId="34" hidden="1"/>
    <cellStyle name="20% - Accent2" xfId="2527" builtinId="34" hidden="1"/>
    <cellStyle name="20% - Accent2" xfId="2577" builtinId="34" hidden="1"/>
    <cellStyle name="20% - Accent2" xfId="2626" builtinId="34" hidden="1"/>
    <cellStyle name="20% - Accent2" xfId="2668" builtinId="34" hidden="1"/>
    <cellStyle name="20% - Accent2" xfId="2704" builtinId="34" hidden="1"/>
    <cellStyle name="20% - Accent2" xfId="2744" builtinId="34" hidden="1"/>
    <cellStyle name="20% - Accent2" xfId="2782" builtinId="34" hidden="1"/>
    <cellStyle name="20% - Accent2" xfId="2269" builtinId="34" hidden="1"/>
    <cellStyle name="20% - Accent2" xfId="2841" builtinId="34" hidden="1"/>
    <cellStyle name="20% - Accent2" xfId="2889" builtinId="34" hidden="1"/>
    <cellStyle name="20% - Accent2" xfId="2932" builtinId="34" hidden="1"/>
    <cellStyle name="20% - Accent2" xfId="2969" builtinId="34" hidden="1"/>
    <cellStyle name="20% - Accent2" xfId="3009" builtinId="34" hidden="1"/>
    <cellStyle name="20% - Accent2" xfId="3047" builtinId="34" hidden="1"/>
    <cellStyle name="20% - Accent2" xfId="3090" builtinId="34" hidden="1"/>
    <cellStyle name="20% - Accent2" xfId="3136" builtinId="34" hidden="1"/>
    <cellStyle name="20% - Accent2" xfId="3188" builtinId="34" hidden="1"/>
    <cellStyle name="20% - Accent2" xfId="3253" builtinId="34" hidden="1"/>
    <cellStyle name="20% - Accent2" xfId="3296" builtinId="34" hidden="1"/>
    <cellStyle name="20% - Accent2" xfId="3342" builtinId="34" hidden="1"/>
    <cellStyle name="20% - Accent2" xfId="3392" builtinId="34" hidden="1"/>
    <cellStyle name="20% - Accent2" xfId="3431" builtinId="34" hidden="1"/>
    <cellStyle name="20% - Accent2" xfId="3479" builtinId="34" hidden="1"/>
    <cellStyle name="20% - Accent2" xfId="3514" builtinId="34" hidden="1"/>
    <cellStyle name="20% - Accent2" xfId="3563" builtinId="34" hidden="1"/>
    <cellStyle name="20% - Accent2" xfId="3603" builtinId="34" hidden="1"/>
    <cellStyle name="20% - Accent2" xfId="3640" builtinId="34" hidden="1"/>
    <cellStyle name="20% - Accent2" xfId="3680" builtinId="34" hidden="1"/>
    <cellStyle name="20% - Accent2" xfId="3727" builtinId="34" hidden="1"/>
    <cellStyle name="20% - Accent2" xfId="3775" builtinId="34" hidden="1"/>
    <cellStyle name="20% - Accent2" xfId="3814" builtinId="34" hidden="1"/>
    <cellStyle name="20% - Accent2" xfId="3861" builtinId="34" hidden="1"/>
    <cellStyle name="20% - Accent2" xfId="3897" builtinId="34" hidden="1"/>
    <cellStyle name="20% - Accent2" xfId="3946" builtinId="34" hidden="1"/>
    <cellStyle name="20% - Accent2" xfId="3985" builtinId="34" hidden="1"/>
    <cellStyle name="20% - Accent2" xfId="4020" builtinId="34" hidden="1"/>
    <cellStyle name="20% - Accent2" xfId="4058" builtinId="34" hidden="1"/>
    <cellStyle name="20% - Accent2" xfId="4009" builtinId="34" hidden="1"/>
    <cellStyle name="20% - Accent2" xfId="4111" builtinId="34" hidden="1"/>
    <cellStyle name="20% - Accent2" xfId="4151" builtinId="34" hidden="1"/>
    <cellStyle name="20% - Accent2" xfId="4197" builtinId="34" hidden="1"/>
    <cellStyle name="20% - Accent2" xfId="4233" builtinId="34" hidden="1"/>
    <cellStyle name="20% - Accent2" xfId="4282" builtinId="34" hidden="1"/>
    <cellStyle name="20% - Accent2" xfId="4323" builtinId="34" hidden="1"/>
    <cellStyle name="20% - Accent2" xfId="4359" builtinId="34" hidden="1"/>
    <cellStyle name="20% - Accent2" xfId="4399" builtinId="34" hidden="1"/>
    <cellStyle name="20% - Accent2" xfId="4190" builtinId="34" hidden="1"/>
    <cellStyle name="20% - Accent2" xfId="4440" builtinId="34" hidden="1"/>
    <cellStyle name="20% - Accent2" xfId="4477" builtinId="34" hidden="1"/>
    <cellStyle name="20% - Accent2" xfId="4520" builtinId="34" hidden="1"/>
    <cellStyle name="20% - Accent2" xfId="4552" builtinId="34" hidden="1"/>
    <cellStyle name="20% - Accent2" xfId="4597" builtinId="34" hidden="1"/>
    <cellStyle name="20% - Accent2" xfId="4633" builtinId="34" hidden="1"/>
    <cellStyle name="20% - Accent2" xfId="4666" builtinId="34" hidden="1"/>
    <cellStyle name="20% - Accent2" xfId="4702" builtinId="34" hidden="1"/>
    <cellStyle name="20% - Accent2" xfId="3363" builtinId="34" hidden="1"/>
    <cellStyle name="20% - Accent2" xfId="4740" builtinId="34" hidden="1"/>
    <cellStyle name="20% - Accent2" xfId="4774" builtinId="34" hidden="1"/>
    <cellStyle name="20% - Accent2" xfId="4827" builtinId="34" hidden="1"/>
    <cellStyle name="20% - Accent2" xfId="4880" builtinId="34" hidden="1"/>
    <cellStyle name="20% - Accent2" xfId="4930" builtinId="34" hidden="1"/>
    <cellStyle name="20% - Accent2" xfId="4974" builtinId="34" hidden="1"/>
    <cellStyle name="20% - Accent2" xfId="5011" builtinId="34" hidden="1"/>
    <cellStyle name="20% - Accent2" xfId="5051" builtinId="34" hidden="1"/>
    <cellStyle name="20% - Accent2" xfId="5089" builtinId="34" hidden="1"/>
    <cellStyle name="20% - Accent2" xfId="5124" builtinId="34" hidden="1"/>
    <cellStyle name="20% - Accent2" xfId="5177" builtinId="34" hidden="1"/>
    <cellStyle name="20% - Accent2" xfId="5228" builtinId="34" hidden="1"/>
    <cellStyle name="20% - Accent2" xfId="5272" builtinId="34" hidden="1"/>
    <cellStyle name="20% - Accent2" xfId="5308" builtinId="34" hidden="1"/>
    <cellStyle name="20% - Accent2" xfId="5348" builtinId="34" hidden="1"/>
    <cellStyle name="20% - Accent2" xfId="5386" builtinId="34" hidden="1"/>
    <cellStyle name="20% - Accent2" xfId="5114" builtinId="34" hidden="1"/>
    <cellStyle name="20% - Accent2" xfId="5459" builtinId="34" hidden="1"/>
    <cellStyle name="20% - Accent2" xfId="5509" builtinId="34" hidden="1"/>
    <cellStyle name="20% - Accent2" xfId="5553" builtinId="34" hidden="1"/>
    <cellStyle name="20% - Accent2" xfId="5590" builtinId="34" hidden="1"/>
    <cellStyle name="20% - Accent2" xfId="5630" builtinId="34" hidden="1"/>
    <cellStyle name="20% - Accent2" xfId="5668" builtinId="34" hidden="1"/>
    <cellStyle name="20% - Accent2" xfId="5693" builtinId="34" hidden="1"/>
    <cellStyle name="20% - Accent2" xfId="5743" builtinId="34" hidden="1"/>
    <cellStyle name="20% - Accent2" xfId="5792" builtinId="34" hidden="1"/>
    <cellStyle name="20% - Accent2" xfId="5834" builtinId="34" hidden="1"/>
    <cellStyle name="20% - Accent2" xfId="5870" builtinId="34" hidden="1"/>
    <cellStyle name="20% - Accent2" xfId="5910" builtinId="34" hidden="1"/>
    <cellStyle name="20% - Accent2" xfId="5948" builtinId="34" hidden="1"/>
    <cellStyle name="20% - Accent2" xfId="5435" builtinId="34" hidden="1"/>
    <cellStyle name="20% - Accent2" xfId="6007" builtinId="34" hidden="1"/>
    <cellStyle name="20% - Accent2" xfId="6055" builtinId="34" hidden="1"/>
    <cellStyle name="20% - Accent2" xfId="6098" builtinId="34" hidden="1"/>
    <cellStyle name="20% - Accent2" xfId="6135" builtinId="34" hidden="1"/>
    <cellStyle name="20% - Accent2" xfId="6175" builtinId="34" hidden="1"/>
    <cellStyle name="20% - Accent2" xfId="6213" builtinId="34" hidden="1"/>
    <cellStyle name="20% - Accent2" xfId="6256" builtinId="34" hidden="1"/>
    <cellStyle name="20% - Accent2" xfId="6302" builtinId="34" hidden="1"/>
    <cellStyle name="20% - Accent2" xfId="6330" builtinId="34" hidden="1"/>
    <cellStyle name="20% - Accent2" xfId="6390" builtinId="34" hidden="1"/>
    <cellStyle name="20% - Accent2" xfId="6432" builtinId="34" hidden="1"/>
    <cellStyle name="20% - Accent2" xfId="6479" builtinId="34" hidden="1"/>
    <cellStyle name="20% - Accent2" xfId="6527" builtinId="34" hidden="1"/>
    <cellStyle name="20% - Accent2" xfId="6566" builtinId="34" hidden="1"/>
    <cellStyle name="20% - Accent2" xfId="6614" builtinId="34" hidden="1"/>
    <cellStyle name="20% - Accent2" xfId="6649" builtinId="34" hidden="1"/>
    <cellStyle name="20% - Accent2" xfId="6698" builtinId="34" hidden="1"/>
    <cellStyle name="20% - Accent2" xfId="6738" builtinId="34" hidden="1"/>
    <cellStyle name="20% - Accent2" xfId="6775" builtinId="34" hidden="1"/>
    <cellStyle name="20% - Accent2" xfId="6815" builtinId="34" hidden="1"/>
    <cellStyle name="20% - Accent2" xfId="6862" builtinId="34" hidden="1"/>
    <cellStyle name="20% - Accent2" xfId="6910" builtinId="34" hidden="1"/>
    <cellStyle name="20% - Accent2" xfId="6949" builtinId="34" hidden="1"/>
    <cellStyle name="20% - Accent2" xfId="6996" builtinId="34" hidden="1"/>
    <cellStyle name="20% - Accent2" xfId="7032" builtinId="34" hidden="1"/>
    <cellStyle name="20% - Accent2" xfId="7081" builtinId="34" hidden="1"/>
    <cellStyle name="20% - Accent2" xfId="7120" builtinId="34" hidden="1"/>
    <cellStyle name="20% - Accent2" xfId="7155" builtinId="34" hidden="1"/>
    <cellStyle name="20% - Accent2" xfId="7193" builtinId="34" hidden="1"/>
    <cellStyle name="20% - Accent2" xfId="7144" builtinId="34" hidden="1"/>
    <cellStyle name="20% - Accent2" xfId="7246" builtinId="34" hidden="1"/>
    <cellStyle name="20% - Accent2" xfId="7286" builtinId="34" hidden="1"/>
    <cellStyle name="20% - Accent2" xfId="7332" builtinId="34" hidden="1"/>
    <cellStyle name="20% - Accent2" xfId="7368" builtinId="34" hidden="1"/>
    <cellStyle name="20% - Accent2" xfId="7417" builtinId="34" hidden="1"/>
    <cellStyle name="20% - Accent2" xfId="7458" builtinId="34" hidden="1"/>
    <cellStyle name="20% - Accent2" xfId="7494" builtinId="34" hidden="1"/>
    <cellStyle name="20% - Accent2" xfId="7534" builtinId="34" hidden="1"/>
    <cellStyle name="20% - Accent2" xfId="7325" builtinId="34" hidden="1"/>
    <cellStyle name="20% - Accent2" xfId="7575" builtinId="34" hidden="1"/>
    <cellStyle name="20% - Accent2" xfId="7612" builtinId="34" hidden="1"/>
    <cellStyle name="20% - Accent2" xfId="7655" builtinId="34" hidden="1"/>
    <cellStyle name="20% - Accent2" xfId="7687" builtinId="34" hidden="1"/>
    <cellStyle name="20% - Accent2" xfId="7732" builtinId="34" hidden="1"/>
    <cellStyle name="20% - Accent2" xfId="7768" builtinId="34" hidden="1"/>
    <cellStyle name="20% - Accent2" xfId="7801" builtinId="34" hidden="1"/>
    <cellStyle name="20% - Accent2" xfId="7837" builtinId="34" hidden="1"/>
    <cellStyle name="20% - Accent2" xfId="6500" builtinId="34" hidden="1"/>
    <cellStyle name="20% - Accent2" xfId="7874" builtinId="34" hidden="1"/>
    <cellStyle name="20% - Accent2" xfId="7907" builtinId="34" hidden="1"/>
    <cellStyle name="20% - Accent2" xfId="7959" builtinId="34" hidden="1"/>
    <cellStyle name="20% - Accent2" xfId="8012" builtinId="34" hidden="1"/>
    <cellStyle name="20% - Accent2" xfId="8061" builtinId="34" hidden="1"/>
    <cellStyle name="20% - Accent2" xfId="8105" builtinId="34" hidden="1"/>
    <cellStyle name="20% - Accent2" xfId="8141" builtinId="34" hidden="1"/>
    <cellStyle name="20% - Accent2" xfId="8180" builtinId="34" hidden="1"/>
    <cellStyle name="20% - Accent2" xfId="8217" builtinId="34" hidden="1"/>
    <cellStyle name="20% - Accent2" xfId="8251" builtinId="34" hidden="1"/>
    <cellStyle name="20% - Accent2" xfId="8301" builtinId="34" hidden="1"/>
    <cellStyle name="20% - Accent2" xfId="8351" builtinId="34" hidden="1"/>
    <cellStyle name="20% - Accent2" xfId="8393" builtinId="34" hidden="1"/>
    <cellStyle name="20% - Accent2" xfId="8428" builtinId="34" hidden="1"/>
    <cellStyle name="20% - Accent2" xfId="8467" builtinId="34" hidden="1"/>
    <cellStyle name="20% - Accent2" xfId="8505" builtinId="34" hidden="1"/>
    <cellStyle name="20% - Accent2" xfId="8242" builtinId="34" hidden="1"/>
    <cellStyle name="20% - Accent2" xfId="8576" builtinId="34" hidden="1"/>
    <cellStyle name="20% - Accent2" xfId="8625" builtinId="34" hidden="1"/>
    <cellStyle name="20% - Accent2" xfId="8667" builtinId="34" hidden="1"/>
    <cellStyle name="20% - Accent2" xfId="8703" builtinId="34" hidden="1"/>
    <cellStyle name="20% - Accent2" xfId="8742" builtinId="34" hidden="1"/>
    <cellStyle name="20% - Accent2" xfId="8780" builtinId="34" hidden="1"/>
    <cellStyle name="20% - Accent2" xfId="8805" builtinId="34" hidden="1"/>
    <cellStyle name="20% - Accent2" xfId="8853" builtinId="34" hidden="1"/>
    <cellStyle name="20% - Accent2" xfId="8899" builtinId="34" hidden="1"/>
    <cellStyle name="20% - Accent2" xfId="8938" builtinId="34" hidden="1"/>
    <cellStyle name="20% - Accent2" xfId="8973" builtinId="34" hidden="1"/>
    <cellStyle name="20% - Accent2" xfId="9012" builtinId="34" hidden="1"/>
    <cellStyle name="20% - Accent2" xfId="9050" builtinId="34" hidden="1"/>
    <cellStyle name="20% - Accent2" xfId="8553" builtinId="34" hidden="1"/>
    <cellStyle name="20% - Accent2" xfId="9108" builtinId="34" hidden="1"/>
    <cellStyle name="20% - Accent2" xfId="9155" builtinId="34" hidden="1"/>
    <cellStyle name="20% - Accent2" xfId="9197" builtinId="34" hidden="1"/>
    <cellStyle name="20% - Accent2" xfId="9234" builtinId="34" hidden="1"/>
    <cellStyle name="20% - Accent2" xfId="9273" builtinId="34" hidden="1"/>
    <cellStyle name="20% - Accent2" xfId="9311" builtinId="34" hidden="1"/>
    <cellStyle name="20% - Accent2" xfId="9353" builtinId="34" hidden="1"/>
    <cellStyle name="20% - Accent2" xfId="9398" builtinId="34" hidden="1"/>
    <cellStyle name="20% - Accent2" xfId="8490" builtinId="34" hidden="1"/>
    <cellStyle name="20% - Accent2" xfId="7952" builtinId="34" hidden="1"/>
    <cellStyle name="20% - Accent2" xfId="8967" builtinId="34" hidden="1"/>
    <cellStyle name="20% - Accent2" xfId="8726" builtinId="34" hidden="1"/>
    <cellStyle name="20% - Accent2" xfId="8659" builtinId="34" hidden="1"/>
    <cellStyle name="20% - Accent2" xfId="9440" builtinId="34" hidden="1"/>
    <cellStyle name="20% - Accent2" xfId="9487" builtinId="34" hidden="1"/>
    <cellStyle name="20% - Accent2" xfId="9522" builtinId="34" hidden="1"/>
    <cellStyle name="20% - Accent2" xfId="9571" builtinId="34" hidden="1"/>
    <cellStyle name="20% - Accent2" xfId="9611" builtinId="34" hidden="1"/>
    <cellStyle name="20% - Accent2" xfId="9647" builtinId="34" hidden="1"/>
    <cellStyle name="20% - Accent2" xfId="9687" builtinId="34" hidden="1"/>
    <cellStyle name="20% - Accent2" xfId="9733" builtinId="34" hidden="1"/>
    <cellStyle name="20% - Accent2" xfId="9781" builtinId="34" hidden="1"/>
    <cellStyle name="20% - Accent2" xfId="9820" builtinId="34" hidden="1"/>
    <cellStyle name="20% - Accent2" xfId="9867" builtinId="34" hidden="1"/>
    <cellStyle name="20% - Accent2" xfId="9903" builtinId="34" hidden="1"/>
    <cellStyle name="20% - Accent2" xfId="9952" builtinId="34" hidden="1"/>
    <cellStyle name="20% - Accent2" xfId="9991" builtinId="34" hidden="1"/>
    <cellStyle name="20% - Accent2" xfId="10026" builtinId="34" hidden="1"/>
    <cellStyle name="20% - Accent2" xfId="10064" builtinId="34" hidden="1"/>
    <cellStyle name="20% - Accent2" xfId="10015" builtinId="34" hidden="1"/>
    <cellStyle name="20% - Accent2" xfId="10117" builtinId="34" hidden="1"/>
    <cellStyle name="20% - Accent2" xfId="10157" builtinId="34" hidden="1"/>
    <cellStyle name="20% - Accent2" xfId="10203" builtinId="34" hidden="1"/>
    <cellStyle name="20% - Accent2" xfId="10239" builtinId="34" hidden="1"/>
    <cellStyle name="20% - Accent2" xfId="10288" builtinId="34" hidden="1"/>
    <cellStyle name="20% - Accent2" xfId="10329" builtinId="34" hidden="1"/>
    <cellStyle name="20% - Accent2" xfId="10365" builtinId="34" hidden="1"/>
    <cellStyle name="20% - Accent2" xfId="10405" builtinId="34" hidden="1"/>
    <cellStyle name="20% - Accent2" xfId="10196" builtinId="34" hidden="1"/>
    <cellStyle name="20% - Accent2" xfId="10446" builtinId="34" hidden="1"/>
    <cellStyle name="20% - Accent2" xfId="10482" builtinId="34" hidden="1"/>
    <cellStyle name="20% - Accent2" xfId="10525" builtinId="34" hidden="1"/>
    <cellStyle name="20% - Accent2" xfId="10557" builtinId="34" hidden="1"/>
    <cellStyle name="20% - Accent2" xfId="10602" builtinId="34" hidden="1"/>
    <cellStyle name="20% - Accent2" xfId="10638" builtinId="34" hidden="1"/>
    <cellStyle name="20% - Accent2" xfId="10671" builtinId="34" hidden="1"/>
    <cellStyle name="20% - Accent2" xfId="10707" builtinId="34" hidden="1"/>
    <cellStyle name="20% - Accent2" xfId="9418" builtinId="34" hidden="1"/>
    <cellStyle name="20% - Accent2" xfId="10741" builtinId="34" hidden="1"/>
    <cellStyle name="20% - Accent2" xfId="10772" builtinId="34" hidden="1"/>
    <cellStyle name="20% - Accent2" xfId="10816" builtinId="34" hidden="1"/>
    <cellStyle name="20% - Accent2" xfId="10862" builtinId="34" hidden="1"/>
    <cellStyle name="20% - Accent2" xfId="10907" builtinId="34" hidden="1"/>
    <cellStyle name="20% - Accent2" xfId="10944" builtinId="34" hidden="1"/>
    <cellStyle name="20% - Accent2" xfId="10976" builtinId="34" hidden="1"/>
    <cellStyle name="20% - Accent2" xfId="11012" builtinId="34" hidden="1"/>
    <cellStyle name="20% - Accent2" xfId="11045" builtinId="34" hidden="1"/>
    <cellStyle name="20% - Accent2" xfId="11075" builtinId="34" hidden="1"/>
    <cellStyle name="20% - Accent2" xfId="11121" builtinId="34" hidden="1"/>
    <cellStyle name="20% - Accent2" xfId="11169" builtinId="34" hidden="1"/>
    <cellStyle name="20% - Accent2" xfId="11208" builtinId="34" hidden="1"/>
    <cellStyle name="20% - Accent2" xfId="11241" builtinId="34" hidden="1"/>
    <cellStyle name="20% - Accent2" xfId="11277" builtinId="34" hidden="1"/>
    <cellStyle name="20% - Accent2" xfId="11313" builtinId="34" hidden="1"/>
    <cellStyle name="20% - Accent2" xfId="11068" builtinId="34" hidden="1"/>
    <cellStyle name="20% - Accent2" xfId="11380" builtinId="34" hidden="1"/>
    <cellStyle name="20% - Accent2" xfId="11427" builtinId="34" hidden="1"/>
    <cellStyle name="20% - Accent2" xfId="11466" builtinId="34" hidden="1"/>
    <cellStyle name="20% - Accent2" xfId="11500" builtinId="34" hidden="1"/>
    <cellStyle name="20% - Accent2" xfId="11536" builtinId="34" hidden="1"/>
    <cellStyle name="20% - Accent2" xfId="11572" builtinId="34" hidden="1"/>
    <cellStyle name="20% - Accent2" xfId="11596" builtinId="34" hidden="1"/>
    <cellStyle name="20% - Accent2" xfId="11642" builtinId="34" hidden="1"/>
    <cellStyle name="20% - Accent2" xfId="11686" builtinId="34" hidden="1"/>
    <cellStyle name="20% - Accent2" xfId="11723" builtinId="34" hidden="1"/>
    <cellStyle name="20% - Accent2" xfId="11756" builtinId="34" hidden="1"/>
    <cellStyle name="20% - Accent2" xfId="11792" builtinId="34" hidden="1"/>
    <cellStyle name="20% - Accent2" xfId="11828" builtinId="34" hidden="1"/>
    <cellStyle name="20% - Accent2" xfId="11359" builtinId="34" hidden="1"/>
    <cellStyle name="20% - Accent2" xfId="11883" builtinId="34" hidden="1"/>
    <cellStyle name="20% - Accent2" xfId="11928" builtinId="34" hidden="1"/>
    <cellStyle name="20% - Accent2" xfId="11966" builtinId="34" hidden="1"/>
    <cellStyle name="20% - Accent2" xfId="12000" builtinId="34" hidden="1"/>
    <cellStyle name="20% - Accent2" xfId="12036" builtinId="34" hidden="1"/>
    <cellStyle name="20% - Accent2" xfId="12072" builtinId="34" hidden="1"/>
    <cellStyle name="20% - Accent2" xfId="12108" builtinId="34" hidden="1"/>
    <cellStyle name="20% - Accent2" xfId="12147" builtinId="34" hidden="1"/>
    <cellStyle name="20% - Accent3" xfId="34" builtinId="38" hidden="1"/>
    <cellStyle name="20% - Accent3" xfId="88" builtinId="38" hidden="1"/>
    <cellStyle name="20% - Accent3" xfId="131" builtinId="38" hidden="1"/>
    <cellStyle name="20% - Accent3" xfId="180" builtinId="38" hidden="1"/>
    <cellStyle name="20% - Accent3" xfId="230" builtinId="38" hidden="1"/>
    <cellStyle name="20% - Accent3" xfId="269" builtinId="38" hidden="1"/>
    <cellStyle name="20% - Accent3" xfId="317" builtinId="38" hidden="1"/>
    <cellStyle name="20% - Accent3" xfId="352" builtinId="38" hidden="1"/>
    <cellStyle name="20% - Accent3" xfId="401" builtinId="38" hidden="1"/>
    <cellStyle name="20% - Accent3" xfId="441" builtinId="38" hidden="1"/>
    <cellStyle name="20% - Accent3" xfId="478" builtinId="38" hidden="1"/>
    <cellStyle name="20% - Accent3" xfId="518" builtinId="38" hidden="1"/>
    <cellStyle name="20% - Accent3" xfId="565" builtinId="38" hidden="1"/>
    <cellStyle name="20% - Accent3" xfId="613" builtinId="38" hidden="1"/>
    <cellStyle name="20% - Accent3" xfId="652" builtinId="38" hidden="1"/>
    <cellStyle name="20% - Accent3" xfId="699" builtinId="38" hidden="1"/>
    <cellStyle name="20% - Accent3" xfId="735" builtinId="38" hidden="1"/>
    <cellStyle name="20% - Accent3" xfId="784" builtinId="38" hidden="1"/>
    <cellStyle name="20% - Accent3" xfId="823" builtinId="38" hidden="1"/>
    <cellStyle name="20% - Accent3" xfId="858" builtinId="38" hidden="1"/>
    <cellStyle name="20% - Accent3" xfId="896" builtinId="38" hidden="1"/>
    <cellStyle name="20% - Accent3" xfId="581" builtinId="38" hidden="1"/>
    <cellStyle name="20% - Accent3" xfId="949" builtinId="38" hidden="1"/>
    <cellStyle name="20% - Accent3" xfId="989" builtinId="38" hidden="1"/>
    <cellStyle name="20% - Accent3" xfId="1035" builtinId="38" hidden="1"/>
    <cellStyle name="20% - Accent3" xfId="1071" builtinId="38" hidden="1"/>
    <cellStyle name="20% - Accent3" xfId="1120" builtinId="38" hidden="1"/>
    <cellStyle name="20% - Accent3" xfId="1161" builtinId="38" hidden="1"/>
    <cellStyle name="20% - Accent3" xfId="1197" builtinId="38" hidden="1"/>
    <cellStyle name="20% - Accent3" xfId="1237" builtinId="38" hidden="1"/>
    <cellStyle name="20% - Accent3" xfId="1060" builtinId="38" hidden="1"/>
    <cellStyle name="20% - Accent3" xfId="1278" builtinId="38" hidden="1"/>
    <cellStyle name="20% - Accent3" xfId="1315" builtinId="38" hidden="1"/>
    <cellStyle name="20% - Accent3" xfId="1358" builtinId="38" hidden="1"/>
    <cellStyle name="20% - Accent3" xfId="1390" builtinId="38" hidden="1"/>
    <cellStyle name="20% - Accent3" xfId="1435" builtinId="38" hidden="1"/>
    <cellStyle name="20% - Accent3" xfId="1471" builtinId="38" hidden="1"/>
    <cellStyle name="20% - Accent3" xfId="1504" builtinId="38" hidden="1"/>
    <cellStyle name="20% - Accent3" xfId="1540" builtinId="38" hidden="1"/>
    <cellStyle name="20% - Accent3" xfId="390" builtinId="38" hidden="1"/>
    <cellStyle name="20% - Accent3" xfId="1578" builtinId="38" hidden="1"/>
    <cellStyle name="20% - Accent3" xfId="1612" builtinId="38" hidden="1"/>
    <cellStyle name="20% - Accent3" xfId="1665" builtinId="38" hidden="1"/>
    <cellStyle name="20% - Accent3" xfId="1718" builtinId="38" hidden="1"/>
    <cellStyle name="20% - Accent3" xfId="1768" builtinId="38" hidden="1"/>
    <cellStyle name="20% - Accent3" xfId="1812" builtinId="38" hidden="1"/>
    <cellStyle name="20% - Accent3" xfId="1849" builtinId="38" hidden="1"/>
    <cellStyle name="20% - Accent3" xfId="1889" builtinId="38" hidden="1"/>
    <cellStyle name="20% - Accent3" xfId="1927" builtinId="38" hidden="1"/>
    <cellStyle name="20% - Accent3" xfId="1962" builtinId="38" hidden="1"/>
    <cellStyle name="20% - Accent3" xfId="2015" builtinId="38" hidden="1"/>
    <cellStyle name="20% - Accent3" xfId="2066" builtinId="38" hidden="1"/>
    <cellStyle name="20% - Accent3" xfId="2110" builtinId="38" hidden="1"/>
    <cellStyle name="20% - Accent3" xfId="2146" builtinId="38" hidden="1"/>
    <cellStyle name="20% - Accent3" xfId="2186" builtinId="38" hidden="1"/>
    <cellStyle name="20% - Accent3" xfId="2224" builtinId="38" hidden="1"/>
    <cellStyle name="20% - Accent3" xfId="2244" builtinId="38" hidden="1"/>
    <cellStyle name="20% - Accent3" xfId="2297" builtinId="38" hidden="1"/>
    <cellStyle name="20% - Accent3" xfId="2347" builtinId="38" hidden="1"/>
    <cellStyle name="20% - Accent3" xfId="2391" builtinId="38" hidden="1"/>
    <cellStyle name="20% - Accent3" xfId="2428" builtinId="38" hidden="1"/>
    <cellStyle name="20% - Accent3" xfId="2468" builtinId="38" hidden="1"/>
    <cellStyle name="20% - Accent3" xfId="2506" builtinId="38" hidden="1"/>
    <cellStyle name="20% - Accent3" xfId="2531" builtinId="38" hidden="1"/>
    <cellStyle name="20% - Accent3" xfId="2581" builtinId="38" hidden="1"/>
    <cellStyle name="20% - Accent3" xfId="2630" builtinId="38" hidden="1"/>
    <cellStyle name="20% - Accent3" xfId="2672" builtinId="38" hidden="1"/>
    <cellStyle name="20% - Accent3" xfId="2708" builtinId="38" hidden="1"/>
    <cellStyle name="20% - Accent3" xfId="2748" builtinId="38" hidden="1"/>
    <cellStyle name="20% - Accent3" xfId="2786" builtinId="38" hidden="1"/>
    <cellStyle name="20% - Accent3" xfId="2805" builtinId="38" hidden="1"/>
    <cellStyle name="20% - Accent3" xfId="2845" builtinId="38" hidden="1"/>
    <cellStyle name="20% - Accent3" xfId="2893" builtinId="38" hidden="1"/>
    <cellStyle name="20% - Accent3" xfId="2936" builtinId="38" hidden="1"/>
    <cellStyle name="20% - Accent3" xfId="2973" builtinId="38" hidden="1"/>
    <cellStyle name="20% - Accent3" xfId="3013" builtinId="38" hidden="1"/>
    <cellStyle name="20% - Accent3" xfId="3051" builtinId="38" hidden="1"/>
    <cellStyle name="20% - Accent3" xfId="3094" builtinId="38" hidden="1"/>
    <cellStyle name="20% - Accent3" xfId="3140" builtinId="38" hidden="1"/>
    <cellStyle name="20% - Accent3" xfId="3192" builtinId="38" hidden="1"/>
    <cellStyle name="20% - Accent3" xfId="3257" builtinId="38" hidden="1"/>
    <cellStyle name="20% - Accent3" xfId="3300" builtinId="38" hidden="1"/>
    <cellStyle name="20% - Accent3" xfId="3346" builtinId="38" hidden="1"/>
    <cellStyle name="20% - Accent3" xfId="3396" builtinId="38" hidden="1"/>
    <cellStyle name="20% - Accent3" xfId="3435" builtinId="38" hidden="1"/>
    <cellStyle name="20% - Accent3" xfId="3483" builtinId="38" hidden="1"/>
    <cellStyle name="20% - Accent3" xfId="3518" builtinId="38" hidden="1"/>
    <cellStyle name="20% - Accent3" xfId="3567" builtinId="38" hidden="1"/>
    <cellStyle name="20% - Accent3" xfId="3607" builtinId="38" hidden="1"/>
    <cellStyle name="20% - Accent3" xfId="3644" builtinId="38" hidden="1"/>
    <cellStyle name="20% - Accent3" xfId="3684" builtinId="38" hidden="1"/>
    <cellStyle name="20% - Accent3" xfId="3731" builtinId="38" hidden="1"/>
    <cellStyle name="20% - Accent3" xfId="3779" builtinId="38" hidden="1"/>
    <cellStyle name="20% - Accent3" xfId="3818" builtinId="38" hidden="1"/>
    <cellStyle name="20% - Accent3" xfId="3865" builtinId="38" hidden="1"/>
    <cellStyle name="20% - Accent3" xfId="3901" builtinId="38" hidden="1"/>
    <cellStyle name="20% - Accent3" xfId="3950" builtinId="38" hidden="1"/>
    <cellStyle name="20% - Accent3" xfId="3989" builtinId="38" hidden="1"/>
    <cellStyle name="20% - Accent3" xfId="4024" builtinId="38" hidden="1"/>
    <cellStyle name="20% - Accent3" xfId="4062" builtinId="38" hidden="1"/>
    <cellStyle name="20% - Accent3" xfId="3747" builtinId="38" hidden="1"/>
    <cellStyle name="20% - Accent3" xfId="4115" builtinId="38" hidden="1"/>
    <cellStyle name="20% - Accent3" xfId="4155" builtinId="38" hidden="1"/>
    <cellStyle name="20% - Accent3" xfId="4201" builtinId="38" hidden="1"/>
    <cellStyle name="20% - Accent3" xfId="4237" builtinId="38" hidden="1"/>
    <cellStyle name="20% - Accent3" xfId="4286" builtinId="38" hidden="1"/>
    <cellStyle name="20% - Accent3" xfId="4327" builtinId="38" hidden="1"/>
    <cellStyle name="20% - Accent3" xfId="4363" builtinId="38" hidden="1"/>
    <cellStyle name="20% - Accent3" xfId="4403" builtinId="38" hidden="1"/>
    <cellStyle name="20% - Accent3" xfId="4226" builtinId="38" hidden="1"/>
    <cellStyle name="20% - Accent3" xfId="4444" builtinId="38" hidden="1"/>
    <cellStyle name="20% - Accent3" xfId="4481" builtinId="38" hidden="1"/>
    <cellStyle name="20% - Accent3" xfId="4524" builtinId="38" hidden="1"/>
    <cellStyle name="20% - Accent3" xfId="4556" builtinId="38" hidden="1"/>
    <cellStyle name="20% - Accent3" xfId="4601" builtinId="38" hidden="1"/>
    <cellStyle name="20% - Accent3" xfId="4637" builtinId="38" hidden="1"/>
    <cellStyle name="20% - Accent3" xfId="4670" builtinId="38" hidden="1"/>
    <cellStyle name="20% - Accent3" xfId="4706" builtinId="38" hidden="1"/>
    <cellStyle name="20% - Accent3" xfId="3556" builtinId="38" hidden="1"/>
    <cellStyle name="20% - Accent3" xfId="4744" builtinId="38" hidden="1"/>
    <cellStyle name="20% - Accent3" xfId="4778" builtinId="38" hidden="1"/>
    <cellStyle name="20% - Accent3" xfId="4831" builtinId="38" hidden="1"/>
    <cellStyle name="20% - Accent3" xfId="4884" builtinId="38" hidden="1"/>
    <cellStyle name="20% - Accent3" xfId="4934" builtinId="38" hidden="1"/>
    <cellStyle name="20% - Accent3" xfId="4978" builtinId="38" hidden="1"/>
    <cellStyle name="20% - Accent3" xfId="5015" builtinId="38" hidden="1"/>
    <cellStyle name="20% - Accent3" xfId="5055" builtinId="38" hidden="1"/>
    <cellStyle name="20% - Accent3" xfId="5093" builtinId="38" hidden="1"/>
    <cellStyle name="20% - Accent3" xfId="5128" builtinId="38" hidden="1"/>
    <cellStyle name="20% - Accent3" xfId="5181" builtinId="38" hidden="1"/>
    <cellStyle name="20% - Accent3" xfId="5232" builtinId="38" hidden="1"/>
    <cellStyle name="20% - Accent3" xfId="5276" builtinId="38" hidden="1"/>
    <cellStyle name="20% - Accent3" xfId="5312" builtinId="38" hidden="1"/>
    <cellStyle name="20% - Accent3" xfId="5352" builtinId="38" hidden="1"/>
    <cellStyle name="20% - Accent3" xfId="5390" builtinId="38" hidden="1"/>
    <cellStyle name="20% - Accent3" xfId="5410" builtinId="38" hidden="1"/>
    <cellStyle name="20% - Accent3" xfId="5463" builtinId="38" hidden="1"/>
    <cellStyle name="20% - Accent3" xfId="5513" builtinId="38" hidden="1"/>
    <cellStyle name="20% - Accent3" xfId="5557" builtinId="38" hidden="1"/>
    <cellStyle name="20% - Accent3" xfId="5594" builtinId="38" hidden="1"/>
    <cellStyle name="20% - Accent3" xfId="5634" builtinId="38" hidden="1"/>
    <cellStyle name="20% - Accent3" xfId="5672" builtinId="38" hidden="1"/>
    <cellStyle name="20% - Accent3" xfId="5697" builtinId="38" hidden="1"/>
    <cellStyle name="20% - Accent3" xfId="5747" builtinId="38" hidden="1"/>
    <cellStyle name="20% - Accent3" xfId="5796" builtinId="38" hidden="1"/>
    <cellStyle name="20% - Accent3" xfId="5838" builtinId="38" hidden="1"/>
    <cellStyle name="20% - Accent3" xfId="5874" builtinId="38" hidden="1"/>
    <cellStyle name="20% - Accent3" xfId="5914" builtinId="38" hidden="1"/>
    <cellStyle name="20% - Accent3" xfId="5952" builtinId="38" hidden="1"/>
    <cellStyle name="20% - Accent3" xfId="5971" builtinId="38" hidden="1"/>
    <cellStyle name="20% - Accent3" xfId="6011" builtinId="38" hidden="1"/>
    <cellStyle name="20% - Accent3" xfId="6059" builtinId="38" hidden="1"/>
    <cellStyle name="20% - Accent3" xfId="6102" builtinId="38" hidden="1"/>
    <cellStyle name="20% - Accent3" xfId="6139" builtinId="38" hidden="1"/>
    <cellStyle name="20% - Accent3" xfId="6179" builtinId="38" hidden="1"/>
    <cellStyle name="20% - Accent3" xfId="6217" builtinId="38" hidden="1"/>
    <cellStyle name="20% - Accent3" xfId="6260" builtinId="38" hidden="1"/>
    <cellStyle name="20% - Accent3" xfId="6306" builtinId="38" hidden="1"/>
    <cellStyle name="20% - Accent3" xfId="6334" builtinId="38" hidden="1"/>
    <cellStyle name="20% - Accent3" xfId="6394" builtinId="38" hidden="1"/>
    <cellStyle name="20% - Accent3" xfId="6436" builtinId="38" hidden="1"/>
    <cellStyle name="20% - Accent3" xfId="6483" builtinId="38" hidden="1"/>
    <cellStyle name="20% - Accent3" xfId="6531" builtinId="38" hidden="1"/>
    <cellStyle name="20% - Accent3" xfId="6570" builtinId="38" hidden="1"/>
    <cellStyle name="20% - Accent3" xfId="6618" builtinId="38" hidden="1"/>
    <cellStyle name="20% - Accent3" xfId="6653" builtinId="38" hidden="1"/>
    <cellStyle name="20% - Accent3" xfId="6702" builtinId="38" hidden="1"/>
    <cellStyle name="20% - Accent3" xfId="6742" builtinId="38" hidden="1"/>
    <cellStyle name="20% - Accent3" xfId="6779" builtinId="38" hidden="1"/>
    <cellStyle name="20% - Accent3" xfId="6819" builtinId="38" hidden="1"/>
    <cellStyle name="20% - Accent3" xfId="6866" builtinId="38" hidden="1"/>
    <cellStyle name="20% - Accent3" xfId="6914" builtinId="38" hidden="1"/>
    <cellStyle name="20% - Accent3" xfId="6953" builtinId="38" hidden="1"/>
    <cellStyle name="20% - Accent3" xfId="7000" builtinId="38" hidden="1"/>
    <cellStyle name="20% - Accent3" xfId="7036" builtinId="38" hidden="1"/>
    <cellStyle name="20% - Accent3" xfId="7085" builtinId="38" hidden="1"/>
    <cellStyle name="20% - Accent3" xfId="7124" builtinId="38" hidden="1"/>
    <cellStyle name="20% - Accent3" xfId="7159" builtinId="38" hidden="1"/>
    <cellStyle name="20% - Accent3" xfId="7197" builtinId="38" hidden="1"/>
    <cellStyle name="20% - Accent3" xfId="6882" builtinId="38" hidden="1"/>
    <cellStyle name="20% - Accent3" xfId="7250" builtinId="38" hidden="1"/>
    <cellStyle name="20% - Accent3" xfId="7290" builtinId="38" hidden="1"/>
    <cellStyle name="20% - Accent3" xfId="7336" builtinId="38" hidden="1"/>
    <cellStyle name="20% - Accent3" xfId="7372" builtinId="38" hidden="1"/>
    <cellStyle name="20% - Accent3" xfId="7421" builtinId="38" hidden="1"/>
    <cellStyle name="20% - Accent3" xfId="7462" builtinId="38" hidden="1"/>
    <cellStyle name="20% - Accent3" xfId="7498" builtinId="38" hidden="1"/>
    <cellStyle name="20% - Accent3" xfId="7538" builtinId="38" hidden="1"/>
    <cellStyle name="20% - Accent3" xfId="7361" builtinId="38" hidden="1"/>
    <cellStyle name="20% - Accent3" xfId="7579" builtinId="38" hidden="1"/>
    <cellStyle name="20% - Accent3" xfId="7616" builtinId="38" hidden="1"/>
    <cellStyle name="20% - Accent3" xfId="7659" builtinId="38" hidden="1"/>
    <cellStyle name="20% - Accent3" xfId="7691" builtinId="38" hidden="1"/>
    <cellStyle name="20% - Accent3" xfId="7736" builtinId="38" hidden="1"/>
    <cellStyle name="20% - Accent3" xfId="7772" builtinId="38" hidden="1"/>
    <cellStyle name="20% - Accent3" xfId="7805" builtinId="38" hidden="1"/>
    <cellStyle name="20% - Accent3" xfId="7841" builtinId="38" hidden="1"/>
    <cellStyle name="20% - Accent3" xfId="6691" builtinId="38" hidden="1"/>
    <cellStyle name="20% - Accent3" xfId="7878" builtinId="38" hidden="1"/>
    <cellStyle name="20% - Accent3" xfId="7911" builtinId="38" hidden="1"/>
    <cellStyle name="20% - Accent3" xfId="7963" builtinId="38" hidden="1"/>
    <cellStyle name="20% - Accent3" xfId="8016" builtinId="38" hidden="1"/>
    <cellStyle name="20% - Accent3" xfId="8065" builtinId="38" hidden="1"/>
    <cellStyle name="20% - Accent3" xfId="8109" builtinId="38" hidden="1"/>
    <cellStyle name="20% - Accent3" xfId="8145" builtinId="38" hidden="1"/>
    <cellStyle name="20% - Accent3" xfId="8184" builtinId="38" hidden="1"/>
    <cellStyle name="20% - Accent3" xfId="8221" builtinId="38" hidden="1"/>
    <cellStyle name="20% - Accent3" xfId="8255" builtinId="38" hidden="1"/>
    <cellStyle name="20% - Accent3" xfId="8305" builtinId="38" hidden="1"/>
    <cellStyle name="20% - Accent3" xfId="8355" builtinId="38" hidden="1"/>
    <cellStyle name="20% - Accent3" xfId="8397" builtinId="38" hidden="1"/>
    <cellStyle name="20% - Accent3" xfId="8432" builtinId="38" hidden="1"/>
    <cellStyle name="20% - Accent3" xfId="8471" builtinId="38" hidden="1"/>
    <cellStyle name="20% - Accent3" xfId="8509" builtinId="38" hidden="1"/>
    <cellStyle name="20% - Accent3" xfId="8529" builtinId="38" hidden="1"/>
    <cellStyle name="20% - Accent3" xfId="8580" builtinId="38" hidden="1"/>
    <cellStyle name="20% - Accent3" xfId="8629" builtinId="38" hidden="1"/>
    <cellStyle name="20% - Accent3" xfId="8671" builtinId="38" hidden="1"/>
    <cellStyle name="20% - Accent3" xfId="8707" builtinId="38" hidden="1"/>
    <cellStyle name="20% - Accent3" xfId="8746" builtinId="38" hidden="1"/>
    <cellStyle name="20% - Accent3" xfId="8784" builtinId="38" hidden="1"/>
    <cellStyle name="20% - Accent3" xfId="8809" builtinId="38" hidden="1"/>
    <cellStyle name="20% - Accent3" xfId="8857" builtinId="38" hidden="1"/>
    <cellStyle name="20% - Accent3" xfId="8903" builtinId="38" hidden="1"/>
    <cellStyle name="20% - Accent3" xfId="8942" builtinId="38" hidden="1"/>
    <cellStyle name="20% - Accent3" xfId="8977" builtinId="38" hidden="1"/>
    <cellStyle name="20% - Accent3" xfId="9016" builtinId="38" hidden="1"/>
    <cellStyle name="20% - Accent3" xfId="9054" builtinId="38" hidden="1"/>
    <cellStyle name="20% - Accent3" xfId="9073" builtinId="38" hidden="1"/>
    <cellStyle name="20% - Accent3" xfId="9112" builtinId="38" hidden="1"/>
    <cellStyle name="20% - Accent3" xfId="9159" builtinId="38" hidden="1"/>
    <cellStyle name="20% - Accent3" xfId="9201" builtinId="38" hidden="1"/>
    <cellStyle name="20% - Accent3" xfId="9238" builtinId="38" hidden="1"/>
    <cellStyle name="20% - Accent3" xfId="9277" builtinId="38" hidden="1"/>
    <cellStyle name="20% - Accent3" xfId="9315" builtinId="38" hidden="1"/>
    <cellStyle name="20% - Accent3" xfId="9357" builtinId="38" hidden="1"/>
    <cellStyle name="20% - Accent3" xfId="9402" builtinId="38" hidden="1"/>
    <cellStyle name="20% - Accent3" xfId="6367" builtinId="38" hidden="1"/>
    <cellStyle name="20% - Accent3" xfId="9346" builtinId="38" hidden="1"/>
    <cellStyle name="20% - Accent3" xfId="6384" builtinId="38" hidden="1"/>
    <cellStyle name="20% - Accent3" xfId="9302" builtinId="38" hidden="1"/>
    <cellStyle name="20% - Accent3" xfId="8497" builtinId="38" hidden="1"/>
    <cellStyle name="20% - Accent3" xfId="9444" builtinId="38" hidden="1"/>
    <cellStyle name="20% - Accent3" xfId="9491" builtinId="38" hidden="1"/>
    <cellStyle name="20% - Accent3" xfId="9526" builtinId="38" hidden="1"/>
    <cellStyle name="20% - Accent3" xfId="9575" builtinId="38" hidden="1"/>
    <cellStyle name="20% - Accent3" xfId="9615" builtinId="38" hidden="1"/>
    <cellStyle name="20% - Accent3" xfId="9651" builtinId="38" hidden="1"/>
    <cellStyle name="20% - Accent3" xfId="9691" builtinId="38" hidden="1"/>
    <cellStyle name="20% - Accent3" xfId="9737" builtinId="38" hidden="1"/>
    <cellStyle name="20% - Accent3" xfId="9785" builtinId="38" hidden="1"/>
    <cellStyle name="20% - Accent3" xfId="9824" builtinId="38" hidden="1"/>
    <cellStyle name="20% - Accent3" xfId="9871" builtinId="38" hidden="1"/>
    <cellStyle name="20% - Accent3" xfId="9907" builtinId="38" hidden="1"/>
    <cellStyle name="20% - Accent3" xfId="9956" builtinId="38" hidden="1"/>
    <cellStyle name="20% - Accent3" xfId="9995" builtinId="38" hidden="1"/>
    <cellStyle name="20% - Accent3" xfId="10030" builtinId="38" hidden="1"/>
    <cellStyle name="20% - Accent3" xfId="10068" builtinId="38" hidden="1"/>
    <cellStyle name="20% - Accent3" xfId="9753" builtinId="38" hidden="1"/>
    <cellStyle name="20% - Accent3" xfId="10121" builtinId="38" hidden="1"/>
    <cellStyle name="20% - Accent3" xfId="10161" builtinId="38" hidden="1"/>
    <cellStyle name="20% - Accent3" xfId="10207" builtinId="38" hidden="1"/>
    <cellStyle name="20% - Accent3" xfId="10243" builtinId="38" hidden="1"/>
    <cellStyle name="20% - Accent3" xfId="10292" builtinId="38" hidden="1"/>
    <cellStyle name="20% - Accent3" xfId="10333" builtinId="38" hidden="1"/>
    <cellStyle name="20% - Accent3" xfId="10369" builtinId="38" hidden="1"/>
    <cellStyle name="20% - Accent3" xfId="10409" builtinId="38" hidden="1"/>
    <cellStyle name="20% - Accent3" xfId="10232" builtinId="38" hidden="1"/>
    <cellStyle name="20% - Accent3" xfId="10450" builtinId="38" hidden="1"/>
    <cellStyle name="20% - Accent3" xfId="10486" builtinId="38" hidden="1"/>
    <cellStyle name="20% - Accent3" xfId="10529" builtinId="38" hidden="1"/>
    <cellStyle name="20% - Accent3" xfId="10561" builtinId="38" hidden="1"/>
    <cellStyle name="20% - Accent3" xfId="10606" builtinId="38" hidden="1"/>
    <cellStyle name="20% - Accent3" xfId="10642" builtinId="38" hidden="1"/>
    <cellStyle name="20% - Accent3" xfId="10675" builtinId="38" hidden="1"/>
    <cellStyle name="20% - Accent3" xfId="10711" builtinId="38" hidden="1"/>
    <cellStyle name="20% - Accent3" xfId="9564" builtinId="38" hidden="1"/>
    <cellStyle name="20% - Accent3" xfId="10745" builtinId="38" hidden="1"/>
    <cellStyle name="20% - Accent3" xfId="10776" builtinId="38" hidden="1"/>
    <cellStyle name="20% - Accent3" xfId="10820" builtinId="38" hidden="1"/>
    <cellStyle name="20% - Accent3" xfId="10866" builtinId="38" hidden="1"/>
    <cellStyle name="20% - Accent3" xfId="10911" builtinId="38" hidden="1"/>
    <cellStyle name="20% - Accent3" xfId="10948" builtinId="38" hidden="1"/>
    <cellStyle name="20% - Accent3" xfId="10980" builtinId="38" hidden="1"/>
    <cellStyle name="20% - Accent3" xfId="11016" builtinId="38" hidden="1"/>
    <cellStyle name="20% - Accent3" xfId="11049" builtinId="38" hidden="1"/>
    <cellStyle name="20% - Accent3" xfId="11079" builtinId="38" hidden="1"/>
    <cellStyle name="20% - Accent3" xfId="11125" builtinId="38" hidden="1"/>
    <cellStyle name="20% - Accent3" xfId="11173" builtinId="38" hidden="1"/>
    <cellStyle name="20% - Accent3" xfId="11212" builtinId="38" hidden="1"/>
    <cellStyle name="20% - Accent3" xfId="11245" builtinId="38" hidden="1"/>
    <cellStyle name="20% - Accent3" xfId="11281" builtinId="38" hidden="1"/>
    <cellStyle name="20% - Accent3" xfId="11317" builtinId="38" hidden="1"/>
    <cellStyle name="20% - Accent3" xfId="11336" builtinId="38" hidden="1"/>
    <cellStyle name="20% - Accent3" xfId="11384" builtinId="38" hidden="1"/>
    <cellStyle name="20% - Accent3" xfId="11431" builtinId="38" hidden="1"/>
    <cellStyle name="20% - Accent3" xfId="11470" builtinId="38" hidden="1"/>
    <cellStyle name="20% - Accent3" xfId="11504" builtinId="38" hidden="1"/>
    <cellStyle name="20% - Accent3" xfId="11540" builtinId="38" hidden="1"/>
    <cellStyle name="20% - Accent3" xfId="11576" builtinId="38" hidden="1"/>
    <cellStyle name="20% - Accent3" xfId="11600" builtinId="38" hidden="1"/>
    <cellStyle name="20% - Accent3" xfId="11646" builtinId="38" hidden="1"/>
    <cellStyle name="20% - Accent3" xfId="11690" builtinId="38" hidden="1"/>
    <cellStyle name="20% - Accent3" xfId="11727" builtinId="38" hidden="1"/>
    <cellStyle name="20% - Accent3" xfId="11760" builtinId="38" hidden="1"/>
    <cellStyle name="20% - Accent3" xfId="11796" builtinId="38" hidden="1"/>
    <cellStyle name="20% - Accent3" xfId="11832" builtinId="38" hidden="1"/>
    <cellStyle name="20% - Accent3" xfId="11850" builtinId="38" hidden="1"/>
    <cellStyle name="20% - Accent3" xfId="11887" builtinId="38" hidden="1"/>
    <cellStyle name="20% - Accent3" xfId="11932" builtinId="38" hidden="1"/>
    <cellStyle name="20% - Accent3" xfId="11970" builtinId="38" hidden="1"/>
    <cellStyle name="20% - Accent3" xfId="12004" builtinId="38" hidden="1"/>
    <cellStyle name="20% - Accent3" xfId="12040" builtinId="38" hidden="1"/>
    <cellStyle name="20% - Accent3" xfId="12076" builtinId="38" hidden="1"/>
    <cellStyle name="20% - Accent3" xfId="12112" builtinId="38" hidden="1"/>
    <cellStyle name="20% - Accent3" xfId="12151" builtinId="38" hidden="1"/>
    <cellStyle name="20% - Accent4" xfId="38" builtinId="42" hidden="1"/>
    <cellStyle name="20% - Accent4" xfId="92" builtinId="42" hidden="1"/>
    <cellStyle name="20% - Accent4" xfId="135" builtinId="42" hidden="1"/>
    <cellStyle name="20% - Accent4" xfId="184" builtinId="42" hidden="1"/>
    <cellStyle name="20% - Accent4" xfId="234" builtinId="42" hidden="1"/>
    <cellStyle name="20% - Accent4" xfId="273" builtinId="42" hidden="1"/>
    <cellStyle name="20% - Accent4" xfId="321" builtinId="42" hidden="1"/>
    <cellStyle name="20% - Accent4" xfId="356" builtinId="42" hidden="1"/>
    <cellStyle name="20% - Accent4" xfId="405" builtinId="42" hidden="1"/>
    <cellStyle name="20% - Accent4" xfId="445" builtinId="42" hidden="1"/>
    <cellStyle name="20% - Accent4" xfId="482" builtinId="42" hidden="1"/>
    <cellStyle name="20% - Accent4" xfId="522" builtinId="42" hidden="1"/>
    <cellStyle name="20% - Accent4" xfId="569" builtinId="42" hidden="1"/>
    <cellStyle name="20% - Accent4" xfId="617" builtinId="42" hidden="1"/>
    <cellStyle name="20% - Accent4" xfId="656" builtinId="42" hidden="1"/>
    <cellStyle name="20% - Accent4" xfId="703" builtinId="42" hidden="1"/>
    <cellStyle name="20% - Accent4" xfId="739" builtinId="42" hidden="1"/>
    <cellStyle name="20% - Accent4" xfId="788" builtinId="42" hidden="1"/>
    <cellStyle name="20% - Accent4" xfId="827" builtinId="42" hidden="1"/>
    <cellStyle name="20% - Accent4" xfId="862" builtinId="42" hidden="1"/>
    <cellStyle name="20% - Accent4" xfId="900" builtinId="42" hidden="1"/>
    <cellStyle name="20% - Accent4" xfId="542" builtinId="42" hidden="1"/>
    <cellStyle name="20% - Accent4" xfId="953" builtinId="42" hidden="1"/>
    <cellStyle name="20% - Accent4" xfId="993" builtinId="42" hidden="1"/>
    <cellStyle name="20% - Accent4" xfId="1039" builtinId="42" hidden="1"/>
    <cellStyle name="20% - Accent4" xfId="1075" builtinId="42" hidden="1"/>
    <cellStyle name="20% - Accent4" xfId="1124" builtinId="42" hidden="1"/>
    <cellStyle name="20% - Accent4" xfId="1165" builtinId="42" hidden="1"/>
    <cellStyle name="20% - Accent4" xfId="1201" builtinId="42" hidden="1"/>
    <cellStyle name="20% - Accent4" xfId="1241" builtinId="42" hidden="1"/>
    <cellStyle name="20% - Accent4" xfId="978" builtinId="42" hidden="1"/>
    <cellStyle name="20% - Accent4" xfId="1282" builtinId="42" hidden="1"/>
    <cellStyle name="20% - Accent4" xfId="1319" builtinId="42" hidden="1"/>
    <cellStyle name="20% - Accent4" xfId="1362" builtinId="42" hidden="1"/>
    <cellStyle name="20% - Accent4" xfId="1394" builtinId="42" hidden="1"/>
    <cellStyle name="20% - Accent4" xfId="1439" builtinId="42" hidden="1"/>
    <cellStyle name="20% - Accent4" xfId="1475" builtinId="42" hidden="1"/>
    <cellStyle name="20% - Accent4" xfId="1508" builtinId="42" hidden="1"/>
    <cellStyle name="20% - Accent4" xfId="1544" builtinId="42" hidden="1"/>
    <cellStyle name="20% - Accent4" xfId="467" builtinId="42" hidden="1"/>
    <cellStyle name="20% - Accent4" xfId="1582" builtinId="42" hidden="1"/>
    <cellStyle name="20% - Accent4" xfId="1616" builtinId="42" hidden="1"/>
    <cellStyle name="20% - Accent4" xfId="1669" builtinId="42" hidden="1"/>
    <cellStyle name="20% - Accent4" xfId="1722" builtinId="42" hidden="1"/>
    <cellStyle name="20% - Accent4" xfId="1772" builtinId="42" hidden="1"/>
    <cellStyle name="20% - Accent4" xfId="1816" builtinId="42" hidden="1"/>
    <cellStyle name="20% - Accent4" xfId="1853" builtinId="42" hidden="1"/>
    <cellStyle name="20% - Accent4" xfId="1893" builtinId="42" hidden="1"/>
    <cellStyle name="20% - Accent4" xfId="1931" builtinId="42" hidden="1"/>
    <cellStyle name="20% - Accent4" xfId="1966" builtinId="42" hidden="1"/>
    <cellStyle name="20% - Accent4" xfId="2019" builtinId="42" hidden="1"/>
    <cellStyle name="20% - Accent4" xfId="2070" builtinId="42" hidden="1"/>
    <cellStyle name="20% - Accent4" xfId="2114" builtinId="42" hidden="1"/>
    <cellStyle name="20% - Accent4" xfId="2150" builtinId="42" hidden="1"/>
    <cellStyle name="20% - Accent4" xfId="2190" builtinId="42" hidden="1"/>
    <cellStyle name="20% - Accent4" xfId="2228" builtinId="42" hidden="1"/>
    <cellStyle name="20% - Accent4" xfId="2248" builtinId="42" hidden="1"/>
    <cellStyle name="20% - Accent4" xfId="2301" builtinId="42" hidden="1"/>
    <cellStyle name="20% - Accent4" xfId="2351" builtinId="42" hidden="1"/>
    <cellStyle name="20% - Accent4" xfId="2395" builtinId="42" hidden="1"/>
    <cellStyle name="20% - Accent4" xfId="2432" builtinId="42" hidden="1"/>
    <cellStyle name="20% - Accent4" xfId="2472" builtinId="42" hidden="1"/>
    <cellStyle name="20% - Accent4" xfId="2510" builtinId="42" hidden="1"/>
    <cellStyle name="20% - Accent4" xfId="2535" builtinId="42" hidden="1"/>
    <cellStyle name="20% - Accent4" xfId="2585" builtinId="42" hidden="1"/>
    <cellStyle name="20% - Accent4" xfId="2634" builtinId="42" hidden="1"/>
    <cellStyle name="20% - Accent4" xfId="2676" builtinId="42" hidden="1"/>
    <cellStyle name="20% - Accent4" xfId="2712" builtinId="42" hidden="1"/>
    <cellStyle name="20% - Accent4" xfId="2752" builtinId="42" hidden="1"/>
    <cellStyle name="20% - Accent4" xfId="2790" builtinId="42" hidden="1"/>
    <cellStyle name="20% - Accent4" xfId="2809" builtinId="42" hidden="1"/>
    <cellStyle name="20% - Accent4" xfId="2849" builtinId="42" hidden="1"/>
    <cellStyle name="20% - Accent4" xfId="2897" builtinId="42" hidden="1"/>
    <cellStyle name="20% - Accent4" xfId="2940" builtinId="42" hidden="1"/>
    <cellStyle name="20% - Accent4" xfId="2977" builtinId="42" hidden="1"/>
    <cellStyle name="20% - Accent4" xfId="3017" builtinId="42" hidden="1"/>
    <cellStyle name="20% - Accent4" xfId="3055" builtinId="42" hidden="1"/>
    <cellStyle name="20% - Accent4" xfId="3098" builtinId="42" hidden="1"/>
    <cellStyle name="20% - Accent4" xfId="3144" builtinId="42" hidden="1"/>
    <cellStyle name="20% - Accent4" xfId="3196" builtinId="42" hidden="1"/>
    <cellStyle name="20% - Accent4" xfId="3261" builtinId="42" hidden="1"/>
    <cellStyle name="20% - Accent4" xfId="3304" builtinId="42" hidden="1"/>
    <cellStyle name="20% - Accent4" xfId="3350" builtinId="42" hidden="1"/>
    <cellStyle name="20% - Accent4" xfId="3400" builtinId="42" hidden="1"/>
    <cellStyle name="20% - Accent4" xfId="3439" builtinId="42" hidden="1"/>
    <cellStyle name="20% - Accent4" xfId="3487" builtinId="42" hidden="1"/>
    <cellStyle name="20% - Accent4" xfId="3522" builtinId="42" hidden="1"/>
    <cellStyle name="20% - Accent4" xfId="3571" builtinId="42" hidden="1"/>
    <cellStyle name="20% - Accent4" xfId="3611" builtinId="42" hidden="1"/>
    <cellStyle name="20% - Accent4" xfId="3648" builtinId="42" hidden="1"/>
    <cellStyle name="20% - Accent4" xfId="3688" builtinId="42" hidden="1"/>
    <cellStyle name="20% - Accent4" xfId="3735" builtinId="42" hidden="1"/>
    <cellStyle name="20% - Accent4" xfId="3783" builtinId="42" hidden="1"/>
    <cellStyle name="20% - Accent4" xfId="3822" builtinId="42" hidden="1"/>
    <cellStyle name="20% - Accent4" xfId="3869" builtinId="42" hidden="1"/>
    <cellStyle name="20% - Accent4" xfId="3905" builtinId="42" hidden="1"/>
    <cellStyle name="20% - Accent4" xfId="3954" builtinId="42" hidden="1"/>
    <cellStyle name="20% - Accent4" xfId="3993" builtinId="42" hidden="1"/>
    <cellStyle name="20% - Accent4" xfId="4028" builtinId="42" hidden="1"/>
    <cellStyle name="20% - Accent4" xfId="4066" builtinId="42" hidden="1"/>
    <cellStyle name="20% - Accent4" xfId="3708" builtinId="42" hidden="1"/>
    <cellStyle name="20% - Accent4" xfId="4119" builtinId="42" hidden="1"/>
    <cellStyle name="20% - Accent4" xfId="4159" builtinId="42" hidden="1"/>
    <cellStyle name="20% - Accent4" xfId="4205" builtinId="42" hidden="1"/>
    <cellStyle name="20% - Accent4" xfId="4241" builtinId="42" hidden="1"/>
    <cellStyle name="20% - Accent4" xfId="4290" builtinId="42" hidden="1"/>
    <cellStyle name="20% - Accent4" xfId="4331" builtinId="42" hidden="1"/>
    <cellStyle name="20% - Accent4" xfId="4367" builtinId="42" hidden="1"/>
    <cellStyle name="20% - Accent4" xfId="4407" builtinId="42" hidden="1"/>
    <cellStyle name="20% - Accent4" xfId="4144" builtinId="42" hidden="1"/>
    <cellStyle name="20% - Accent4" xfId="4448" builtinId="42" hidden="1"/>
    <cellStyle name="20% - Accent4" xfId="4485" builtinId="42" hidden="1"/>
    <cellStyle name="20% - Accent4" xfId="4528" builtinId="42" hidden="1"/>
    <cellStyle name="20% - Accent4" xfId="4560" builtinId="42" hidden="1"/>
    <cellStyle name="20% - Accent4" xfId="4605" builtinId="42" hidden="1"/>
    <cellStyle name="20% - Accent4" xfId="4641" builtinId="42" hidden="1"/>
    <cellStyle name="20% - Accent4" xfId="4674" builtinId="42" hidden="1"/>
    <cellStyle name="20% - Accent4" xfId="4710" builtinId="42" hidden="1"/>
    <cellStyle name="20% - Accent4" xfId="3633" builtinId="42" hidden="1"/>
    <cellStyle name="20% - Accent4" xfId="4748" builtinId="42" hidden="1"/>
    <cellStyle name="20% - Accent4" xfId="4782" builtinId="42" hidden="1"/>
    <cellStyle name="20% - Accent4" xfId="4835" builtinId="42" hidden="1"/>
    <cellStyle name="20% - Accent4" xfId="4888" builtinId="42" hidden="1"/>
    <cellStyle name="20% - Accent4" xfId="4938" builtinId="42" hidden="1"/>
    <cellStyle name="20% - Accent4" xfId="4982" builtinId="42" hidden="1"/>
    <cellStyle name="20% - Accent4" xfId="5019" builtinId="42" hidden="1"/>
    <cellStyle name="20% - Accent4" xfId="5059" builtinId="42" hidden="1"/>
    <cellStyle name="20% - Accent4" xfId="5097" builtinId="42" hidden="1"/>
    <cellStyle name="20% - Accent4" xfId="5132" builtinId="42" hidden="1"/>
    <cellStyle name="20% - Accent4" xfId="5185" builtinId="42" hidden="1"/>
    <cellStyle name="20% - Accent4" xfId="5236" builtinId="42" hidden="1"/>
    <cellStyle name="20% - Accent4" xfId="5280" builtinId="42" hidden="1"/>
    <cellStyle name="20% - Accent4" xfId="5316" builtinId="42" hidden="1"/>
    <cellStyle name="20% - Accent4" xfId="5356" builtinId="42" hidden="1"/>
    <cellStyle name="20% - Accent4" xfId="5394" builtinId="42" hidden="1"/>
    <cellStyle name="20% - Accent4" xfId="5414" builtinId="42" hidden="1"/>
    <cellStyle name="20% - Accent4" xfId="5467" builtinId="42" hidden="1"/>
    <cellStyle name="20% - Accent4" xfId="5517" builtinId="42" hidden="1"/>
    <cellStyle name="20% - Accent4" xfId="5561" builtinId="42" hidden="1"/>
    <cellStyle name="20% - Accent4" xfId="5598" builtinId="42" hidden="1"/>
    <cellStyle name="20% - Accent4" xfId="5638" builtinId="42" hidden="1"/>
    <cellStyle name="20% - Accent4" xfId="5676" builtinId="42" hidden="1"/>
    <cellStyle name="20% - Accent4" xfId="5701" builtinId="42" hidden="1"/>
    <cellStyle name="20% - Accent4" xfId="5751" builtinId="42" hidden="1"/>
    <cellStyle name="20% - Accent4" xfId="5800" builtinId="42" hidden="1"/>
    <cellStyle name="20% - Accent4" xfId="5842" builtinId="42" hidden="1"/>
    <cellStyle name="20% - Accent4" xfId="5878" builtinId="42" hidden="1"/>
    <cellStyle name="20% - Accent4" xfId="5918" builtinId="42" hidden="1"/>
    <cellStyle name="20% - Accent4" xfId="5956" builtinId="42" hidden="1"/>
    <cellStyle name="20% - Accent4" xfId="5975" builtinId="42" hidden="1"/>
    <cellStyle name="20% - Accent4" xfId="6015" builtinId="42" hidden="1"/>
    <cellStyle name="20% - Accent4" xfId="6063" builtinId="42" hidden="1"/>
    <cellStyle name="20% - Accent4" xfId="6106" builtinId="42" hidden="1"/>
    <cellStyle name="20% - Accent4" xfId="6143" builtinId="42" hidden="1"/>
    <cellStyle name="20% - Accent4" xfId="6183" builtinId="42" hidden="1"/>
    <cellStyle name="20% - Accent4" xfId="6221" builtinId="42" hidden="1"/>
    <cellStyle name="20% - Accent4" xfId="6264" builtinId="42" hidden="1"/>
    <cellStyle name="20% - Accent4" xfId="6310" builtinId="42" hidden="1"/>
    <cellStyle name="20% - Accent4" xfId="6338" builtinId="42" hidden="1"/>
    <cellStyle name="20% - Accent4" xfId="6398" builtinId="42" hidden="1"/>
    <cellStyle name="20% - Accent4" xfId="6440" builtinId="42" hidden="1"/>
    <cellStyle name="20% - Accent4" xfId="6487" builtinId="42" hidden="1"/>
    <cellStyle name="20% - Accent4" xfId="6535" builtinId="42" hidden="1"/>
    <cellStyle name="20% - Accent4" xfId="6574" builtinId="42" hidden="1"/>
    <cellStyle name="20% - Accent4" xfId="6622" builtinId="42" hidden="1"/>
    <cellStyle name="20% - Accent4" xfId="6657" builtinId="42" hidden="1"/>
    <cellStyle name="20% - Accent4" xfId="6706" builtinId="42" hidden="1"/>
    <cellStyle name="20% - Accent4" xfId="6746" builtinId="42" hidden="1"/>
    <cellStyle name="20% - Accent4" xfId="6783" builtinId="42" hidden="1"/>
    <cellStyle name="20% - Accent4" xfId="6823" builtinId="42" hidden="1"/>
    <cellStyle name="20% - Accent4" xfId="6870" builtinId="42" hidden="1"/>
    <cellStyle name="20% - Accent4" xfId="6918" builtinId="42" hidden="1"/>
    <cellStyle name="20% - Accent4" xfId="6957" builtinId="42" hidden="1"/>
    <cellStyle name="20% - Accent4" xfId="7004" builtinId="42" hidden="1"/>
    <cellStyle name="20% - Accent4" xfId="7040" builtinId="42" hidden="1"/>
    <cellStyle name="20% - Accent4" xfId="7089" builtinId="42" hidden="1"/>
    <cellStyle name="20% - Accent4" xfId="7128" builtinId="42" hidden="1"/>
    <cellStyle name="20% - Accent4" xfId="7163" builtinId="42" hidden="1"/>
    <cellStyle name="20% - Accent4" xfId="7201" builtinId="42" hidden="1"/>
    <cellStyle name="20% - Accent4" xfId="6843" builtinId="42" hidden="1"/>
    <cellStyle name="20% - Accent4" xfId="7254" builtinId="42" hidden="1"/>
    <cellStyle name="20% - Accent4" xfId="7294" builtinId="42" hidden="1"/>
    <cellStyle name="20% - Accent4" xfId="7340" builtinId="42" hidden="1"/>
    <cellStyle name="20% - Accent4" xfId="7376" builtinId="42" hidden="1"/>
    <cellStyle name="20% - Accent4" xfId="7425" builtinId="42" hidden="1"/>
    <cellStyle name="20% - Accent4" xfId="7466" builtinId="42" hidden="1"/>
    <cellStyle name="20% - Accent4" xfId="7502" builtinId="42" hidden="1"/>
    <cellStyle name="20% - Accent4" xfId="7542" builtinId="42" hidden="1"/>
    <cellStyle name="20% - Accent4" xfId="7279" builtinId="42" hidden="1"/>
    <cellStyle name="20% - Accent4" xfId="7583" builtinId="42" hidden="1"/>
    <cellStyle name="20% - Accent4" xfId="7620" builtinId="42" hidden="1"/>
    <cellStyle name="20% - Accent4" xfId="7663" builtinId="42" hidden="1"/>
    <cellStyle name="20% - Accent4" xfId="7695" builtinId="42" hidden="1"/>
    <cellStyle name="20% - Accent4" xfId="7740" builtinId="42" hidden="1"/>
    <cellStyle name="20% - Accent4" xfId="7776" builtinId="42" hidden="1"/>
    <cellStyle name="20% - Accent4" xfId="7809" builtinId="42" hidden="1"/>
    <cellStyle name="20% - Accent4" xfId="7845" builtinId="42" hidden="1"/>
    <cellStyle name="20% - Accent4" xfId="6768" builtinId="42" hidden="1"/>
    <cellStyle name="20% - Accent4" xfId="7882" builtinId="42" hidden="1"/>
    <cellStyle name="20% - Accent4" xfId="7915" builtinId="42" hidden="1"/>
    <cellStyle name="20% - Accent4" xfId="7967" builtinId="42" hidden="1"/>
    <cellStyle name="20% - Accent4" xfId="8020" builtinId="42" hidden="1"/>
    <cellStyle name="20% - Accent4" xfId="8069" builtinId="42" hidden="1"/>
    <cellStyle name="20% - Accent4" xfId="8113" builtinId="42" hidden="1"/>
    <cellStyle name="20% - Accent4" xfId="8149" builtinId="42" hidden="1"/>
    <cellStyle name="20% - Accent4" xfId="8188" builtinId="42" hidden="1"/>
    <cellStyle name="20% - Accent4" xfId="8225" builtinId="42" hidden="1"/>
    <cellStyle name="20% - Accent4" xfId="8259" builtinId="42" hidden="1"/>
    <cellStyle name="20% - Accent4" xfId="8309" builtinId="42" hidden="1"/>
    <cellStyle name="20% - Accent4" xfId="8359" builtinId="42" hidden="1"/>
    <cellStyle name="20% - Accent4" xfId="8401" builtinId="42" hidden="1"/>
    <cellStyle name="20% - Accent4" xfId="8436" builtinId="42" hidden="1"/>
    <cellStyle name="20% - Accent4" xfId="8475" builtinId="42" hidden="1"/>
    <cellStyle name="20% - Accent4" xfId="8513" builtinId="42" hidden="1"/>
    <cellStyle name="20% - Accent4" xfId="8533" builtinId="42" hidden="1"/>
    <cellStyle name="20% - Accent4" xfId="8584" builtinId="42" hidden="1"/>
    <cellStyle name="20% - Accent4" xfId="8633" builtinId="42" hidden="1"/>
    <cellStyle name="20% - Accent4" xfId="8675" builtinId="42" hidden="1"/>
    <cellStyle name="20% - Accent4" xfId="8711" builtinId="42" hidden="1"/>
    <cellStyle name="20% - Accent4" xfId="8750" builtinId="42" hidden="1"/>
    <cellStyle name="20% - Accent4" xfId="8788" builtinId="42" hidden="1"/>
    <cellStyle name="20% - Accent4" xfId="8813" builtinId="42" hidden="1"/>
    <cellStyle name="20% - Accent4" xfId="8861" builtinId="42" hidden="1"/>
    <cellStyle name="20% - Accent4" xfId="8907" builtinId="42" hidden="1"/>
    <cellStyle name="20% - Accent4" xfId="8946" builtinId="42" hidden="1"/>
    <cellStyle name="20% - Accent4" xfId="8981" builtinId="42" hidden="1"/>
    <cellStyle name="20% - Accent4" xfId="9020" builtinId="42" hidden="1"/>
    <cellStyle name="20% - Accent4" xfId="9058" builtinId="42" hidden="1"/>
    <cellStyle name="20% - Accent4" xfId="9077" builtinId="42" hidden="1"/>
    <cellStyle name="20% - Accent4" xfId="9116" builtinId="42" hidden="1"/>
    <cellStyle name="20% - Accent4" xfId="9163" builtinId="42" hidden="1"/>
    <cellStyle name="20% - Accent4" xfId="9205" builtinId="42" hidden="1"/>
    <cellStyle name="20% - Accent4" xfId="9242" builtinId="42" hidden="1"/>
    <cellStyle name="20% - Accent4" xfId="9281" builtinId="42" hidden="1"/>
    <cellStyle name="20% - Accent4" xfId="9319" builtinId="42" hidden="1"/>
    <cellStyle name="20% - Accent4" xfId="9361" builtinId="42" hidden="1"/>
    <cellStyle name="20% - Accent4" xfId="9406" builtinId="42" hidden="1"/>
    <cellStyle name="20% - Accent4" xfId="3225" builtinId="42" hidden="1"/>
    <cellStyle name="20% - Accent4" xfId="8773" builtinId="42" hidden="1"/>
    <cellStyle name="20% - Accent4" xfId="8697" builtinId="42" hidden="1"/>
    <cellStyle name="20% - Accent4" xfId="8657" builtinId="42" hidden="1"/>
    <cellStyle name="20% - Accent4" xfId="8385" builtinId="42" hidden="1"/>
    <cellStyle name="20% - Accent4" xfId="9448" builtinId="42" hidden="1"/>
    <cellStyle name="20% - Accent4" xfId="9495" builtinId="42" hidden="1"/>
    <cellStyle name="20% - Accent4" xfId="9530" builtinId="42" hidden="1"/>
    <cellStyle name="20% - Accent4" xfId="9579" builtinId="42" hidden="1"/>
    <cellStyle name="20% - Accent4" xfId="9619" builtinId="42" hidden="1"/>
    <cellStyle name="20% - Accent4" xfId="9655" builtinId="42" hidden="1"/>
    <cellStyle name="20% - Accent4" xfId="9695" builtinId="42" hidden="1"/>
    <cellStyle name="20% - Accent4" xfId="9741" builtinId="42" hidden="1"/>
    <cellStyle name="20% - Accent4" xfId="9789" builtinId="42" hidden="1"/>
    <cellStyle name="20% - Accent4" xfId="9828" builtinId="42" hidden="1"/>
    <cellStyle name="20% - Accent4" xfId="9875" builtinId="42" hidden="1"/>
    <cellStyle name="20% - Accent4" xfId="9911" builtinId="42" hidden="1"/>
    <cellStyle name="20% - Accent4" xfId="9960" builtinId="42" hidden="1"/>
    <cellStyle name="20% - Accent4" xfId="9999" builtinId="42" hidden="1"/>
    <cellStyle name="20% - Accent4" xfId="10034" builtinId="42" hidden="1"/>
    <cellStyle name="20% - Accent4" xfId="10072" builtinId="42" hidden="1"/>
    <cellStyle name="20% - Accent4" xfId="9714" builtinId="42" hidden="1"/>
    <cellStyle name="20% - Accent4" xfId="10125" builtinId="42" hidden="1"/>
    <cellStyle name="20% - Accent4" xfId="10165" builtinId="42" hidden="1"/>
    <cellStyle name="20% - Accent4" xfId="10211" builtinId="42" hidden="1"/>
    <cellStyle name="20% - Accent4" xfId="10247" builtinId="42" hidden="1"/>
    <cellStyle name="20% - Accent4" xfId="10296" builtinId="42" hidden="1"/>
    <cellStyle name="20% - Accent4" xfId="10337" builtinId="42" hidden="1"/>
    <cellStyle name="20% - Accent4" xfId="10373" builtinId="42" hidden="1"/>
    <cellStyle name="20% - Accent4" xfId="10413" builtinId="42" hidden="1"/>
    <cellStyle name="20% - Accent4" xfId="10150" builtinId="42" hidden="1"/>
    <cellStyle name="20% - Accent4" xfId="10454" builtinId="42" hidden="1"/>
    <cellStyle name="20% - Accent4" xfId="10490" builtinId="42" hidden="1"/>
    <cellStyle name="20% - Accent4" xfId="10533" builtinId="42" hidden="1"/>
    <cellStyle name="20% - Accent4" xfId="10565" builtinId="42" hidden="1"/>
    <cellStyle name="20% - Accent4" xfId="10610" builtinId="42" hidden="1"/>
    <cellStyle name="20% - Accent4" xfId="10646" builtinId="42" hidden="1"/>
    <cellStyle name="20% - Accent4" xfId="10679" builtinId="42" hidden="1"/>
    <cellStyle name="20% - Accent4" xfId="10715" builtinId="42" hidden="1"/>
    <cellStyle name="20% - Accent4" xfId="9640" builtinId="42" hidden="1"/>
    <cellStyle name="20% - Accent4" xfId="10749" builtinId="42" hidden="1"/>
    <cellStyle name="20% - Accent4" xfId="10780" builtinId="42" hidden="1"/>
    <cellStyle name="20% - Accent4" xfId="10824" builtinId="42" hidden="1"/>
    <cellStyle name="20% - Accent4" xfId="10870" builtinId="42" hidden="1"/>
    <cellStyle name="20% - Accent4" xfId="10915" builtinId="42" hidden="1"/>
    <cellStyle name="20% - Accent4" xfId="10952" builtinId="42" hidden="1"/>
    <cellStyle name="20% - Accent4" xfId="10984" builtinId="42" hidden="1"/>
    <cellStyle name="20% - Accent4" xfId="11020" builtinId="42" hidden="1"/>
    <cellStyle name="20% - Accent4" xfId="11053" builtinId="42" hidden="1"/>
    <cellStyle name="20% - Accent4" xfId="11083" builtinId="42" hidden="1"/>
    <cellStyle name="20% - Accent4" xfId="11129" builtinId="42" hidden="1"/>
    <cellStyle name="20% - Accent4" xfId="11177" builtinId="42" hidden="1"/>
    <cellStyle name="20% - Accent4" xfId="11216" builtinId="42" hidden="1"/>
    <cellStyle name="20% - Accent4" xfId="11249" builtinId="42" hidden="1"/>
    <cellStyle name="20% - Accent4" xfId="11285" builtinId="42" hidden="1"/>
    <cellStyle name="20% - Accent4" xfId="11321" builtinId="42" hidden="1"/>
    <cellStyle name="20% - Accent4" xfId="11340" builtinId="42" hidden="1"/>
    <cellStyle name="20% - Accent4" xfId="11388" builtinId="42" hidden="1"/>
    <cellStyle name="20% - Accent4" xfId="11435" builtinId="42" hidden="1"/>
    <cellStyle name="20% - Accent4" xfId="11474" builtinId="42" hidden="1"/>
    <cellStyle name="20% - Accent4" xfId="11508" builtinId="42" hidden="1"/>
    <cellStyle name="20% - Accent4" xfId="11544" builtinId="42" hidden="1"/>
    <cellStyle name="20% - Accent4" xfId="11580" builtinId="42" hidden="1"/>
    <cellStyle name="20% - Accent4" xfId="11604" builtinId="42" hidden="1"/>
    <cellStyle name="20% - Accent4" xfId="11650" builtinId="42" hidden="1"/>
    <cellStyle name="20% - Accent4" xfId="11694" builtinId="42" hidden="1"/>
    <cellStyle name="20% - Accent4" xfId="11731" builtinId="42" hidden="1"/>
    <cellStyle name="20% - Accent4" xfId="11764" builtinId="42" hidden="1"/>
    <cellStyle name="20% - Accent4" xfId="11800" builtinId="42" hidden="1"/>
    <cellStyle name="20% - Accent4" xfId="11836" builtinId="42" hidden="1"/>
    <cellStyle name="20% - Accent4" xfId="11854" builtinId="42" hidden="1"/>
    <cellStyle name="20% - Accent4" xfId="11891" builtinId="42" hidden="1"/>
    <cellStyle name="20% - Accent4" xfId="11936" builtinId="42" hidden="1"/>
    <cellStyle name="20% - Accent4" xfId="11974" builtinId="42" hidden="1"/>
    <cellStyle name="20% - Accent4" xfId="12008" builtinId="42" hidden="1"/>
    <cellStyle name="20% - Accent4" xfId="12044" builtinId="42" hidden="1"/>
    <cellStyle name="20% - Accent4" xfId="12080" builtinId="42" hidden="1"/>
    <cellStyle name="20% - Accent4" xfId="12116" builtinId="42" hidden="1"/>
    <cellStyle name="20% - Accent4" xfId="12155" builtinId="42" hidden="1"/>
    <cellStyle name="20% - Accent5" xfId="42" builtinId="46" hidden="1"/>
    <cellStyle name="20% - Accent5" xfId="96" builtinId="46" hidden="1"/>
    <cellStyle name="20% - Accent5" xfId="139" builtinId="46" hidden="1"/>
    <cellStyle name="20% - Accent5" xfId="188" builtinId="46" hidden="1"/>
    <cellStyle name="20% - Accent5" xfId="238" builtinId="46" hidden="1"/>
    <cellStyle name="20% - Accent5" xfId="277" builtinId="46" hidden="1"/>
    <cellStyle name="20% - Accent5" xfId="325" builtinId="46" hidden="1"/>
    <cellStyle name="20% - Accent5" xfId="360" builtinId="46" hidden="1"/>
    <cellStyle name="20% - Accent5" xfId="409" builtinId="46" hidden="1"/>
    <cellStyle name="20% - Accent5" xfId="449" builtinId="46" hidden="1"/>
    <cellStyle name="20% - Accent5" xfId="486" builtinId="46" hidden="1"/>
    <cellStyle name="20% - Accent5" xfId="526" builtinId="46" hidden="1"/>
    <cellStyle name="20% - Accent5" xfId="573" builtinId="46" hidden="1"/>
    <cellStyle name="20% - Accent5" xfId="621" builtinId="46" hidden="1"/>
    <cellStyle name="20% - Accent5" xfId="660" builtinId="46" hidden="1"/>
    <cellStyle name="20% - Accent5" xfId="707" builtinId="46" hidden="1"/>
    <cellStyle name="20% - Accent5" xfId="743" builtinId="46" hidden="1"/>
    <cellStyle name="20% - Accent5" xfId="792" builtinId="46" hidden="1"/>
    <cellStyle name="20% - Accent5" xfId="831" builtinId="46" hidden="1"/>
    <cellStyle name="20% - Accent5" xfId="866" builtinId="46" hidden="1"/>
    <cellStyle name="20% - Accent5" xfId="904" builtinId="46" hidden="1"/>
    <cellStyle name="20% - Accent5" xfId="536" builtinId="46" hidden="1"/>
    <cellStyle name="20% - Accent5" xfId="957" builtinId="46" hidden="1"/>
    <cellStyle name="20% - Accent5" xfId="997" builtinId="46" hidden="1"/>
    <cellStyle name="20% - Accent5" xfId="1043" builtinId="46" hidden="1"/>
    <cellStyle name="20% - Accent5" xfId="1079" builtinId="46" hidden="1"/>
    <cellStyle name="20% - Accent5" xfId="1128" builtinId="46" hidden="1"/>
    <cellStyle name="20% - Accent5" xfId="1169" builtinId="46" hidden="1"/>
    <cellStyle name="20% - Accent5" xfId="1205" builtinId="46" hidden="1"/>
    <cellStyle name="20% - Accent5" xfId="1245" builtinId="46" hidden="1"/>
    <cellStyle name="20% - Accent5" xfId="1226" builtinId="46" hidden="1"/>
    <cellStyle name="20% - Accent5" xfId="1286" builtinId="46" hidden="1"/>
    <cellStyle name="20% - Accent5" xfId="1323" builtinId="46" hidden="1"/>
    <cellStyle name="20% - Accent5" xfId="1366" builtinId="46" hidden="1"/>
    <cellStyle name="20% - Accent5" xfId="1398" builtinId="46" hidden="1"/>
    <cellStyle name="20% - Accent5" xfId="1443" builtinId="46" hidden="1"/>
    <cellStyle name="20% - Accent5" xfId="1479" builtinId="46" hidden="1"/>
    <cellStyle name="20% - Accent5" xfId="1512" builtinId="46" hidden="1"/>
    <cellStyle name="20% - Accent5" xfId="1548" builtinId="46" hidden="1"/>
    <cellStyle name="20% - Accent5" xfId="158" builtinId="46" hidden="1"/>
    <cellStyle name="20% - Accent5" xfId="1586" builtinId="46" hidden="1"/>
    <cellStyle name="20% - Accent5" xfId="1620" builtinId="46" hidden="1"/>
    <cellStyle name="20% - Accent5" xfId="1673" builtinId="46" hidden="1"/>
    <cellStyle name="20% - Accent5" xfId="1726" builtinId="46" hidden="1"/>
    <cellStyle name="20% - Accent5" xfId="1776" builtinId="46" hidden="1"/>
    <cellStyle name="20% - Accent5" xfId="1820" builtinId="46" hidden="1"/>
    <cellStyle name="20% - Accent5" xfId="1857" builtinId="46" hidden="1"/>
    <cellStyle name="20% - Accent5" xfId="1897" builtinId="46" hidden="1"/>
    <cellStyle name="20% - Accent5" xfId="1935" builtinId="46" hidden="1"/>
    <cellStyle name="20% - Accent5" xfId="1970" builtinId="46" hidden="1"/>
    <cellStyle name="20% - Accent5" xfId="2023" builtinId="46" hidden="1"/>
    <cellStyle name="20% - Accent5" xfId="2074" builtinId="46" hidden="1"/>
    <cellStyle name="20% - Accent5" xfId="2118" builtinId="46" hidden="1"/>
    <cellStyle name="20% - Accent5" xfId="2154" builtinId="46" hidden="1"/>
    <cellStyle name="20% - Accent5" xfId="2194" builtinId="46" hidden="1"/>
    <cellStyle name="20% - Accent5" xfId="2232" builtinId="46" hidden="1"/>
    <cellStyle name="20% - Accent5" xfId="2252" builtinId="46" hidden="1"/>
    <cellStyle name="20% - Accent5" xfId="2305" builtinId="46" hidden="1"/>
    <cellStyle name="20% - Accent5" xfId="2355" builtinId="46" hidden="1"/>
    <cellStyle name="20% - Accent5" xfId="2399" builtinId="46" hidden="1"/>
    <cellStyle name="20% - Accent5" xfId="2436" builtinId="46" hidden="1"/>
    <cellStyle name="20% - Accent5" xfId="2476" builtinId="46" hidden="1"/>
    <cellStyle name="20% - Accent5" xfId="2514" builtinId="46" hidden="1"/>
    <cellStyle name="20% - Accent5" xfId="2539" builtinId="46" hidden="1"/>
    <cellStyle name="20% - Accent5" xfId="2589" builtinId="46" hidden="1"/>
    <cellStyle name="20% - Accent5" xfId="2638" builtinId="46" hidden="1"/>
    <cellStyle name="20% - Accent5" xfId="2680" builtinId="46" hidden="1"/>
    <cellStyle name="20% - Accent5" xfId="2716" builtinId="46" hidden="1"/>
    <cellStyle name="20% - Accent5" xfId="2756" builtinId="46" hidden="1"/>
    <cellStyle name="20% - Accent5" xfId="2794" builtinId="46" hidden="1"/>
    <cellStyle name="20% - Accent5" xfId="2813" builtinId="46" hidden="1"/>
    <cellStyle name="20% - Accent5" xfId="2853" builtinId="46" hidden="1"/>
    <cellStyle name="20% - Accent5" xfId="2901" builtinId="46" hidden="1"/>
    <cellStyle name="20% - Accent5" xfId="2944" builtinId="46" hidden="1"/>
    <cellStyle name="20% - Accent5" xfId="2981" builtinId="46" hidden="1"/>
    <cellStyle name="20% - Accent5" xfId="3021" builtinId="46" hidden="1"/>
    <cellStyle name="20% - Accent5" xfId="3059" builtinId="46" hidden="1"/>
    <cellStyle name="20% - Accent5" xfId="3102" builtinId="46" hidden="1"/>
    <cellStyle name="20% - Accent5" xfId="3148" builtinId="46" hidden="1"/>
    <cellStyle name="20% - Accent5" xfId="3200" builtinId="46" hidden="1"/>
    <cellStyle name="20% - Accent5" xfId="3265" builtinId="46" hidden="1"/>
    <cellStyle name="20% - Accent5" xfId="3308" builtinId="46" hidden="1"/>
    <cellStyle name="20% - Accent5" xfId="3354" builtinId="46" hidden="1"/>
    <cellStyle name="20% - Accent5" xfId="3404" builtinId="46" hidden="1"/>
    <cellStyle name="20% - Accent5" xfId="3443" builtinId="46" hidden="1"/>
    <cellStyle name="20% - Accent5" xfId="3491" builtinId="46" hidden="1"/>
    <cellStyle name="20% - Accent5" xfId="3526" builtinId="46" hidden="1"/>
    <cellStyle name="20% - Accent5" xfId="3575" builtinId="46" hidden="1"/>
    <cellStyle name="20% - Accent5" xfId="3615" builtinId="46" hidden="1"/>
    <cellStyle name="20% - Accent5" xfId="3652" builtinId="46" hidden="1"/>
    <cellStyle name="20% - Accent5" xfId="3692" builtinId="46" hidden="1"/>
    <cellStyle name="20% - Accent5" xfId="3739" builtinId="46" hidden="1"/>
    <cellStyle name="20% - Accent5" xfId="3787" builtinId="46" hidden="1"/>
    <cellStyle name="20% - Accent5" xfId="3826" builtinId="46" hidden="1"/>
    <cellStyle name="20% - Accent5" xfId="3873" builtinId="46" hidden="1"/>
    <cellStyle name="20% - Accent5" xfId="3909" builtinId="46" hidden="1"/>
    <cellStyle name="20% - Accent5" xfId="3958" builtinId="46" hidden="1"/>
    <cellStyle name="20% - Accent5" xfId="3997" builtinId="46" hidden="1"/>
    <cellStyle name="20% - Accent5" xfId="4032" builtinId="46" hidden="1"/>
    <cellStyle name="20% - Accent5" xfId="4070" builtinId="46" hidden="1"/>
    <cellStyle name="20% - Accent5" xfId="3702" builtinId="46" hidden="1"/>
    <cellStyle name="20% - Accent5" xfId="4123" builtinId="46" hidden="1"/>
    <cellStyle name="20% - Accent5" xfId="4163" builtinId="46" hidden="1"/>
    <cellStyle name="20% - Accent5" xfId="4209" builtinId="46" hidden="1"/>
    <cellStyle name="20% - Accent5" xfId="4245" builtinId="46" hidden="1"/>
    <cellStyle name="20% - Accent5" xfId="4294" builtinId="46" hidden="1"/>
    <cellStyle name="20% - Accent5" xfId="4335" builtinId="46" hidden="1"/>
    <cellStyle name="20% - Accent5" xfId="4371" builtinId="46" hidden="1"/>
    <cellStyle name="20% - Accent5" xfId="4411" builtinId="46" hidden="1"/>
    <cellStyle name="20% - Accent5" xfId="4392" builtinId="46" hidden="1"/>
    <cellStyle name="20% - Accent5" xfId="4452" builtinId="46" hidden="1"/>
    <cellStyle name="20% - Accent5" xfId="4489" builtinId="46" hidden="1"/>
    <cellStyle name="20% - Accent5" xfId="4532" builtinId="46" hidden="1"/>
    <cellStyle name="20% - Accent5" xfId="4564" builtinId="46" hidden="1"/>
    <cellStyle name="20% - Accent5" xfId="4609" builtinId="46" hidden="1"/>
    <cellStyle name="20% - Accent5" xfId="4645" builtinId="46" hidden="1"/>
    <cellStyle name="20% - Accent5" xfId="4678" builtinId="46" hidden="1"/>
    <cellStyle name="20% - Accent5" xfId="4714" builtinId="46" hidden="1"/>
    <cellStyle name="20% - Accent5" xfId="3324" builtinId="46" hidden="1"/>
    <cellStyle name="20% - Accent5" xfId="4752" builtinId="46" hidden="1"/>
    <cellStyle name="20% - Accent5" xfId="4786" builtinId="46" hidden="1"/>
    <cellStyle name="20% - Accent5" xfId="4839" builtinId="46" hidden="1"/>
    <cellStyle name="20% - Accent5" xfId="4892" builtinId="46" hidden="1"/>
    <cellStyle name="20% - Accent5" xfId="4942" builtinId="46" hidden="1"/>
    <cellStyle name="20% - Accent5" xfId="4986" builtinId="46" hidden="1"/>
    <cellStyle name="20% - Accent5" xfId="5023" builtinId="46" hidden="1"/>
    <cellStyle name="20% - Accent5" xfId="5063" builtinId="46" hidden="1"/>
    <cellStyle name="20% - Accent5" xfId="5101" builtinId="46" hidden="1"/>
    <cellStyle name="20% - Accent5" xfId="5136" builtinId="46" hidden="1"/>
    <cellStyle name="20% - Accent5" xfId="5189" builtinId="46" hidden="1"/>
    <cellStyle name="20% - Accent5" xfId="5240" builtinId="46" hidden="1"/>
    <cellStyle name="20% - Accent5" xfId="5284" builtinId="46" hidden="1"/>
    <cellStyle name="20% - Accent5" xfId="5320" builtinId="46" hidden="1"/>
    <cellStyle name="20% - Accent5" xfId="5360" builtinId="46" hidden="1"/>
    <cellStyle name="20% - Accent5" xfId="5398" builtinId="46" hidden="1"/>
    <cellStyle name="20% - Accent5" xfId="5418" builtinId="46" hidden="1"/>
    <cellStyle name="20% - Accent5" xfId="5471" builtinId="46" hidden="1"/>
    <cellStyle name="20% - Accent5" xfId="5521" builtinId="46" hidden="1"/>
    <cellStyle name="20% - Accent5" xfId="5565" builtinId="46" hidden="1"/>
    <cellStyle name="20% - Accent5" xfId="5602" builtinId="46" hidden="1"/>
    <cellStyle name="20% - Accent5" xfId="5642" builtinId="46" hidden="1"/>
    <cellStyle name="20% - Accent5" xfId="5680" builtinId="46" hidden="1"/>
    <cellStyle name="20% - Accent5" xfId="5705" builtinId="46" hidden="1"/>
    <cellStyle name="20% - Accent5" xfId="5755" builtinId="46" hidden="1"/>
    <cellStyle name="20% - Accent5" xfId="5804" builtinId="46" hidden="1"/>
    <cellStyle name="20% - Accent5" xfId="5846" builtinId="46" hidden="1"/>
    <cellStyle name="20% - Accent5" xfId="5882" builtinId="46" hidden="1"/>
    <cellStyle name="20% - Accent5" xfId="5922" builtinId="46" hidden="1"/>
    <cellStyle name="20% - Accent5" xfId="5960" builtinId="46" hidden="1"/>
    <cellStyle name="20% - Accent5" xfId="5979" builtinId="46" hidden="1"/>
    <cellStyle name="20% - Accent5" xfId="6019" builtinId="46" hidden="1"/>
    <cellStyle name="20% - Accent5" xfId="6067" builtinId="46" hidden="1"/>
    <cellStyle name="20% - Accent5" xfId="6110" builtinId="46" hidden="1"/>
    <cellStyle name="20% - Accent5" xfId="6147" builtinId="46" hidden="1"/>
    <cellStyle name="20% - Accent5" xfId="6187" builtinId="46" hidden="1"/>
    <cellStyle name="20% - Accent5" xfId="6225" builtinId="46" hidden="1"/>
    <cellStyle name="20% - Accent5" xfId="6268" builtinId="46" hidden="1"/>
    <cellStyle name="20% - Accent5" xfId="6314" builtinId="46" hidden="1"/>
    <cellStyle name="20% - Accent5" xfId="6342" builtinId="46" hidden="1"/>
    <cellStyle name="20% - Accent5" xfId="6402" builtinId="46" hidden="1"/>
    <cellStyle name="20% - Accent5" xfId="6444" builtinId="46" hidden="1"/>
    <cellStyle name="20% - Accent5" xfId="6491" builtinId="46" hidden="1"/>
    <cellStyle name="20% - Accent5" xfId="6539" builtinId="46" hidden="1"/>
    <cellStyle name="20% - Accent5" xfId="6578" builtinId="46" hidden="1"/>
    <cellStyle name="20% - Accent5" xfId="6626" builtinId="46" hidden="1"/>
    <cellStyle name="20% - Accent5" xfId="6661" builtinId="46" hidden="1"/>
    <cellStyle name="20% - Accent5" xfId="6710" builtinId="46" hidden="1"/>
    <cellStyle name="20% - Accent5" xfId="6750" builtinId="46" hidden="1"/>
    <cellStyle name="20% - Accent5" xfId="6787" builtinId="46" hidden="1"/>
    <cellStyle name="20% - Accent5" xfId="6827" builtinId="46" hidden="1"/>
    <cellStyle name="20% - Accent5" xfId="6874" builtinId="46" hidden="1"/>
    <cellStyle name="20% - Accent5" xfId="6922" builtinId="46" hidden="1"/>
    <cellStyle name="20% - Accent5" xfId="6961" builtinId="46" hidden="1"/>
    <cellStyle name="20% - Accent5" xfId="7008" builtinId="46" hidden="1"/>
    <cellStyle name="20% - Accent5" xfId="7044" builtinId="46" hidden="1"/>
    <cellStyle name="20% - Accent5" xfId="7093" builtinId="46" hidden="1"/>
    <cellStyle name="20% - Accent5" xfId="7132" builtinId="46" hidden="1"/>
    <cellStyle name="20% - Accent5" xfId="7167" builtinId="46" hidden="1"/>
    <cellStyle name="20% - Accent5" xfId="7205" builtinId="46" hidden="1"/>
    <cellStyle name="20% - Accent5" xfId="6837" builtinId="46" hidden="1"/>
    <cellStyle name="20% - Accent5" xfId="7258" builtinId="46" hidden="1"/>
    <cellStyle name="20% - Accent5" xfId="7298" builtinId="46" hidden="1"/>
    <cellStyle name="20% - Accent5" xfId="7344" builtinId="46" hidden="1"/>
    <cellStyle name="20% - Accent5" xfId="7380" builtinId="46" hidden="1"/>
    <cellStyle name="20% - Accent5" xfId="7429" builtinId="46" hidden="1"/>
    <cellStyle name="20% - Accent5" xfId="7470" builtinId="46" hidden="1"/>
    <cellStyle name="20% - Accent5" xfId="7506" builtinId="46" hidden="1"/>
    <cellStyle name="20% - Accent5" xfId="7546" builtinId="46" hidden="1"/>
    <cellStyle name="20% - Accent5" xfId="7527" builtinId="46" hidden="1"/>
    <cellStyle name="20% - Accent5" xfId="7587" builtinId="46" hidden="1"/>
    <cellStyle name="20% - Accent5" xfId="7624" builtinId="46" hidden="1"/>
    <cellStyle name="20% - Accent5" xfId="7667" builtinId="46" hidden="1"/>
    <cellStyle name="20% - Accent5" xfId="7699" builtinId="46" hidden="1"/>
    <cellStyle name="20% - Accent5" xfId="7744" builtinId="46" hidden="1"/>
    <cellStyle name="20% - Accent5" xfId="7780" builtinId="46" hidden="1"/>
    <cellStyle name="20% - Accent5" xfId="7813" builtinId="46" hidden="1"/>
    <cellStyle name="20% - Accent5" xfId="7849" builtinId="46" hidden="1"/>
    <cellStyle name="20% - Accent5" xfId="6461" builtinId="46" hidden="1"/>
    <cellStyle name="20% - Accent5" xfId="7886" builtinId="46" hidden="1"/>
    <cellStyle name="20% - Accent5" xfId="7919" builtinId="46" hidden="1"/>
    <cellStyle name="20% - Accent5" xfId="7971" builtinId="46" hidden="1"/>
    <cellStyle name="20% - Accent5" xfId="8024" builtinId="46" hidden="1"/>
    <cellStyle name="20% - Accent5" xfId="8073" builtinId="46" hidden="1"/>
    <cellStyle name="20% - Accent5" xfId="8117" builtinId="46" hidden="1"/>
    <cellStyle name="20% - Accent5" xfId="8153" builtinId="46" hidden="1"/>
    <cellStyle name="20% - Accent5" xfId="8192" builtinId="46" hidden="1"/>
    <cellStyle name="20% - Accent5" xfId="8229" builtinId="46" hidden="1"/>
    <cellStyle name="20% - Accent5" xfId="8263" builtinId="46" hidden="1"/>
    <cellStyle name="20% - Accent5" xfId="8313" builtinId="46" hidden="1"/>
    <cellStyle name="20% - Accent5" xfId="8363" builtinId="46" hidden="1"/>
    <cellStyle name="20% - Accent5" xfId="8405" builtinId="46" hidden="1"/>
    <cellStyle name="20% - Accent5" xfId="8440" builtinId="46" hidden="1"/>
    <cellStyle name="20% - Accent5" xfId="8479" builtinId="46" hidden="1"/>
    <cellStyle name="20% - Accent5" xfId="8517" builtinId="46" hidden="1"/>
    <cellStyle name="20% - Accent5" xfId="8537" builtinId="46" hidden="1"/>
    <cellStyle name="20% - Accent5" xfId="8588" builtinId="46" hidden="1"/>
    <cellStyle name="20% - Accent5" xfId="8637" builtinId="46" hidden="1"/>
    <cellStyle name="20% - Accent5" xfId="8679" builtinId="46" hidden="1"/>
    <cellStyle name="20% - Accent5" xfId="8715" builtinId="46" hidden="1"/>
    <cellStyle name="20% - Accent5" xfId="8754" builtinId="46" hidden="1"/>
    <cellStyle name="20% - Accent5" xfId="8792" builtinId="46" hidden="1"/>
    <cellStyle name="20% - Accent5" xfId="8817" builtinId="46" hidden="1"/>
    <cellStyle name="20% - Accent5" xfId="8865" builtinId="46" hidden="1"/>
    <cellStyle name="20% - Accent5" xfId="8911" builtinId="46" hidden="1"/>
    <cellStyle name="20% - Accent5" xfId="8950" builtinId="46" hidden="1"/>
    <cellStyle name="20% - Accent5" xfId="8985" builtinId="46" hidden="1"/>
    <cellStyle name="20% - Accent5" xfId="9024" builtinId="46" hidden="1"/>
    <cellStyle name="20% - Accent5" xfId="9062" builtinId="46" hidden="1"/>
    <cellStyle name="20% - Accent5" xfId="9081" builtinId="46" hidden="1"/>
    <cellStyle name="20% - Accent5" xfId="9120" builtinId="46" hidden="1"/>
    <cellStyle name="20% - Accent5" xfId="9167" builtinId="46" hidden="1"/>
    <cellStyle name="20% - Accent5" xfId="9209" builtinId="46" hidden="1"/>
    <cellStyle name="20% - Accent5" xfId="9246" builtinId="46" hidden="1"/>
    <cellStyle name="20% - Accent5" xfId="9285" builtinId="46" hidden="1"/>
    <cellStyle name="20% - Accent5" xfId="9323" builtinId="46" hidden="1"/>
    <cellStyle name="20% - Accent5" xfId="9365" builtinId="46" hidden="1"/>
    <cellStyle name="20% - Accent5" xfId="9410" builtinId="46" hidden="1"/>
    <cellStyle name="20% - Accent5" xfId="7862" builtinId="46" hidden="1"/>
    <cellStyle name="20% - Accent5" xfId="8135" builtinId="46" hidden="1"/>
    <cellStyle name="20% - Accent5" xfId="8243" builtinId="46" hidden="1"/>
    <cellStyle name="20% - Accent5" xfId="8496" builtinId="46" hidden="1"/>
    <cellStyle name="20% - Accent5" xfId="8210" builtinId="46" hidden="1"/>
    <cellStyle name="20% - Accent5" xfId="9452" builtinId="46" hidden="1"/>
    <cellStyle name="20% - Accent5" xfId="9499" builtinId="46" hidden="1"/>
    <cellStyle name="20% - Accent5" xfId="9534" builtinId="46" hidden="1"/>
    <cellStyle name="20% - Accent5" xfId="9583" builtinId="46" hidden="1"/>
    <cellStyle name="20% - Accent5" xfId="9623" builtinId="46" hidden="1"/>
    <cellStyle name="20% - Accent5" xfId="9659" builtinId="46" hidden="1"/>
    <cellStyle name="20% - Accent5" xfId="9699" builtinId="46" hidden="1"/>
    <cellStyle name="20% - Accent5" xfId="9745" builtinId="46" hidden="1"/>
    <cellStyle name="20% - Accent5" xfId="9793" builtinId="46" hidden="1"/>
    <cellStyle name="20% - Accent5" xfId="9832" builtinId="46" hidden="1"/>
    <cellStyle name="20% - Accent5" xfId="9879" builtinId="46" hidden="1"/>
    <cellStyle name="20% - Accent5" xfId="9915" builtinId="46" hidden="1"/>
    <cellStyle name="20% - Accent5" xfId="9964" builtinId="46" hidden="1"/>
    <cellStyle name="20% - Accent5" xfId="10003" builtinId="46" hidden="1"/>
    <cellStyle name="20% - Accent5" xfId="10038" builtinId="46" hidden="1"/>
    <cellStyle name="20% - Accent5" xfId="10076" builtinId="46" hidden="1"/>
    <cellStyle name="20% - Accent5" xfId="9708" builtinId="46" hidden="1"/>
    <cellStyle name="20% - Accent5" xfId="10129" builtinId="46" hidden="1"/>
    <cellStyle name="20% - Accent5" xfId="10169" builtinId="46" hidden="1"/>
    <cellStyle name="20% - Accent5" xfId="10215" builtinId="46" hidden="1"/>
    <cellStyle name="20% - Accent5" xfId="10251" builtinId="46" hidden="1"/>
    <cellStyle name="20% - Accent5" xfId="10300" builtinId="46" hidden="1"/>
    <cellStyle name="20% - Accent5" xfId="10341" builtinId="46" hidden="1"/>
    <cellStyle name="20% - Accent5" xfId="10377" builtinId="46" hidden="1"/>
    <cellStyle name="20% - Accent5" xfId="10417" builtinId="46" hidden="1"/>
    <cellStyle name="20% - Accent5" xfId="10398" builtinId="46" hidden="1"/>
    <cellStyle name="20% - Accent5" xfId="10458" builtinId="46" hidden="1"/>
    <cellStyle name="20% - Accent5" xfId="10494" builtinId="46" hidden="1"/>
    <cellStyle name="20% - Accent5" xfId="10537" builtinId="46" hidden="1"/>
    <cellStyle name="20% - Accent5" xfId="10569" builtinId="46" hidden="1"/>
    <cellStyle name="20% - Accent5" xfId="10614" builtinId="46" hidden="1"/>
    <cellStyle name="20% - Accent5" xfId="10650" builtinId="46" hidden="1"/>
    <cellStyle name="20% - Accent5" xfId="10683" builtinId="46" hidden="1"/>
    <cellStyle name="20% - Accent5" xfId="10719" builtinId="46" hidden="1"/>
    <cellStyle name="20% - Accent5" xfId="8090" builtinId="46" hidden="1"/>
    <cellStyle name="20% - Accent5" xfId="10753" builtinId="46" hidden="1"/>
    <cellStyle name="20% - Accent5" xfId="10784" builtinId="46" hidden="1"/>
    <cellStyle name="20% - Accent5" xfId="10828" builtinId="46" hidden="1"/>
    <cellStyle name="20% - Accent5" xfId="10874" builtinId="46" hidden="1"/>
    <cellStyle name="20% - Accent5" xfId="10919" builtinId="46" hidden="1"/>
    <cellStyle name="20% - Accent5" xfId="10956" builtinId="46" hidden="1"/>
    <cellStyle name="20% - Accent5" xfId="10988" builtinId="46" hidden="1"/>
    <cellStyle name="20% - Accent5" xfId="11024" builtinId="46" hidden="1"/>
    <cellStyle name="20% - Accent5" xfId="11057" builtinId="46" hidden="1"/>
    <cellStyle name="20% - Accent5" xfId="11087" builtinId="46" hidden="1"/>
    <cellStyle name="20% - Accent5" xfId="11133" builtinId="46" hidden="1"/>
    <cellStyle name="20% - Accent5" xfId="11181" builtinId="46" hidden="1"/>
    <cellStyle name="20% - Accent5" xfId="11220" builtinId="46" hidden="1"/>
    <cellStyle name="20% - Accent5" xfId="11253" builtinId="46" hidden="1"/>
    <cellStyle name="20% - Accent5" xfId="11289" builtinId="46" hidden="1"/>
    <cellStyle name="20% - Accent5" xfId="11325" builtinId="46" hidden="1"/>
    <cellStyle name="20% - Accent5" xfId="11344" builtinId="46" hidden="1"/>
    <cellStyle name="20% - Accent5" xfId="11392" builtinId="46" hidden="1"/>
    <cellStyle name="20% - Accent5" xfId="11439" builtinId="46" hidden="1"/>
    <cellStyle name="20% - Accent5" xfId="11478" builtinId="46" hidden="1"/>
    <cellStyle name="20% - Accent5" xfId="11512" builtinId="46" hidden="1"/>
    <cellStyle name="20% - Accent5" xfId="11548" builtinId="46" hidden="1"/>
    <cellStyle name="20% - Accent5" xfId="11584" builtinId="46" hidden="1"/>
    <cellStyle name="20% - Accent5" xfId="11608" builtinId="46" hidden="1"/>
    <cellStyle name="20% - Accent5" xfId="11654" builtinId="46" hidden="1"/>
    <cellStyle name="20% - Accent5" xfId="11698" builtinId="46" hidden="1"/>
    <cellStyle name="20% - Accent5" xfId="11735" builtinId="46" hidden="1"/>
    <cellStyle name="20% - Accent5" xfId="11768" builtinId="46" hidden="1"/>
    <cellStyle name="20% - Accent5" xfId="11804" builtinId="46" hidden="1"/>
    <cellStyle name="20% - Accent5" xfId="11840" builtinId="46" hidden="1"/>
    <cellStyle name="20% - Accent5" xfId="11858" builtinId="46" hidden="1"/>
    <cellStyle name="20% - Accent5" xfId="11895" builtinId="46" hidden="1"/>
    <cellStyle name="20% - Accent5" xfId="11940" builtinId="46" hidden="1"/>
    <cellStyle name="20% - Accent5" xfId="11978" builtinId="46" hidden="1"/>
    <cellStyle name="20% - Accent5" xfId="12012" builtinId="46" hidden="1"/>
    <cellStyle name="20% - Accent5" xfId="12048" builtinId="46" hidden="1"/>
    <cellStyle name="20% - Accent5" xfId="12084" builtinId="46" hidden="1"/>
    <cellStyle name="20% - Accent5" xfId="12120" builtinId="46" hidden="1"/>
    <cellStyle name="20% - Accent5" xfId="12159" builtinId="46" hidden="1"/>
    <cellStyle name="20% - Accent6" xfId="46" builtinId="50" hidden="1"/>
    <cellStyle name="20% - Accent6" xfId="100" builtinId="50" hidden="1"/>
    <cellStyle name="20% - Accent6" xfId="143" builtinId="50" hidden="1"/>
    <cellStyle name="20% - Accent6" xfId="192" builtinId="50" hidden="1"/>
    <cellStyle name="20% - Accent6" xfId="242" builtinId="50" hidden="1"/>
    <cellStyle name="20% - Accent6" xfId="281" builtinId="50" hidden="1"/>
    <cellStyle name="20% - Accent6" xfId="329" builtinId="50" hidden="1"/>
    <cellStyle name="20% - Accent6" xfId="364" builtinId="50" hidden="1"/>
    <cellStyle name="20% - Accent6" xfId="413" builtinId="50" hidden="1"/>
    <cellStyle name="20% - Accent6" xfId="453" builtinId="50" hidden="1"/>
    <cellStyle name="20% - Accent6" xfId="490" builtinId="50" hidden="1"/>
    <cellStyle name="20% - Accent6" xfId="530" builtinId="50" hidden="1"/>
    <cellStyle name="20% - Accent6" xfId="577" builtinId="50" hidden="1"/>
    <cellStyle name="20% - Accent6" xfId="625" builtinId="50" hidden="1"/>
    <cellStyle name="20% - Accent6" xfId="664" builtinId="50" hidden="1"/>
    <cellStyle name="20% - Accent6" xfId="711" builtinId="50" hidden="1"/>
    <cellStyle name="20% - Accent6" xfId="747" builtinId="50" hidden="1"/>
    <cellStyle name="20% - Accent6" xfId="796" builtinId="50" hidden="1"/>
    <cellStyle name="20% - Accent6" xfId="835" builtinId="50" hidden="1"/>
    <cellStyle name="20% - Accent6" xfId="870" builtinId="50" hidden="1"/>
    <cellStyle name="20% - Accent6" xfId="908" builtinId="50" hidden="1"/>
    <cellStyle name="20% - Accent6" xfId="912" builtinId="50" hidden="1"/>
    <cellStyle name="20% - Accent6" xfId="961" builtinId="50" hidden="1"/>
    <cellStyle name="20% - Accent6" xfId="1001" builtinId="50" hidden="1"/>
    <cellStyle name="20% - Accent6" xfId="1047" builtinId="50" hidden="1"/>
    <cellStyle name="20% - Accent6" xfId="1083" builtinId="50" hidden="1"/>
    <cellStyle name="20% - Accent6" xfId="1132" builtinId="50" hidden="1"/>
    <cellStyle name="20% - Accent6" xfId="1173" builtinId="50" hidden="1"/>
    <cellStyle name="20% - Accent6" xfId="1209" builtinId="50" hidden="1"/>
    <cellStyle name="20% - Accent6" xfId="1249" builtinId="50" hidden="1"/>
    <cellStyle name="20% - Accent6" xfId="1148" builtinId="50" hidden="1"/>
    <cellStyle name="20% - Accent6" xfId="1290" builtinId="50" hidden="1"/>
    <cellStyle name="20% - Accent6" xfId="1327" builtinId="50" hidden="1"/>
    <cellStyle name="20% - Accent6" xfId="1370" builtinId="50" hidden="1"/>
    <cellStyle name="20% - Accent6" xfId="1402" builtinId="50" hidden="1"/>
    <cellStyle name="20% - Accent6" xfId="1447" builtinId="50" hidden="1"/>
    <cellStyle name="20% - Accent6" xfId="1483" builtinId="50" hidden="1"/>
    <cellStyle name="20% - Accent6" xfId="1516" builtinId="50" hidden="1"/>
    <cellStyle name="20% - Accent6" xfId="1552" builtinId="50" hidden="1"/>
    <cellStyle name="20% - Accent6" xfId="202" builtinId="50" hidden="1"/>
    <cellStyle name="20% - Accent6" xfId="1590" builtinId="50" hidden="1"/>
    <cellStyle name="20% - Accent6" xfId="1624" builtinId="50" hidden="1"/>
    <cellStyle name="20% - Accent6" xfId="1677" builtinId="50" hidden="1"/>
    <cellStyle name="20% - Accent6" xfId="1730" builtinId="50" hidden="1"/>
    <cellStyle name="20% - Accent6" xfId="1780" builtinId="50" hidden="1"/>
    <cellStyle name="20% - Accent6" xfId="1824" builtinId="50" hidden="1"/>
    <cellStyle name="20% - Accent6" xfId="1861" builtinId="50" hidden="1"/>
    <cellStyle name="20% - Accent6" xfId="1901" builtinId="50" hidden="1"/>
    <cellStyle name="20% - Accent6" xfId="1939" builtinId="50" hidden="1"/>
    <cellStyle name="20% - Accent6" xfId="1974" builtinId="50" hidden="1"/>
    <cellStyle name="20% - Accent6" xfId="2027" builtinId="50" hidden="1"/>
    <cellStyle name="20% - Accent6" xfId="2078" builtinId="50" hidden="1"/>
    <cellStyle name="20% - Accent6" xfId="2122" builtinId="50" hidden="1"/>
    <cellStyle name="20% - Accent6" xfId="2158" builtinId="50" hidden="1"/>
    <cellStyle name="20% - Accent6" xfId="2198" builtinId="50" hidden="1"/>
    <cellStyle name="20% - Accent6" xfId="2236" builtinId="50" hidden="1"/>
    <cellStyle name="20% - Accent6" xfId="2256" builtinId="50" hidden="1"/>
    <cellStyle name="20% - Accent6" xfId="2309" builtinId="50" hidden="1"/>
    <cellStyle name="20% - Accent6" xfId="2359" builtinId="50" hidden="1"/>
    <cellStyle name="20% - Accent6" xfId="2403" builtinId="50" hidden="1"/>
    <cellStyle name="20% - Accent6" xfId="2440" builtinId="50" hidden="1"/>
    <cellStyle name="20% - Accent6" xfId="2480" builtinId="50" hidden="1"/>
    <cellStyle name="20% - Accent6" xfId="2518" builtinId="50" hidden="1"/>
    <cellStyle name="20% - Accent6" xfId="2543" builtinId="50" hidden="1"/>
    <cellStyle name="20% - Accent6" xfId="2593" builtinId="50" hidden="1"/>
    <cellStyle name="20% - Accent6" xfId="2642" builtinId="50" hidden="1"/>
    <cellStyle name="20% - Accent6" xfId="2684" builtinId="50" hidden="1"/>
    <cellStyle name="20% - Accent6" xfId="2720" builtinId="50" hidden="1"/>
    <cellStyle name="20% - Accent6" xfId="2760" builtinId="50" hidden="1"/>
    <cellStyle name="20% - Accent6" xfId="2798" builtinId="50" hidden="1"/>
    <cellStyle name="20% - Accent6" xfId="2817" builtinId="50" hidden="1"/>
    <cellStyle name="20% - Accent6" xfId="2857" builtinId="50" hidden="1"/>
    <cellStyle name="20% - Accent6" xfId="2905" builtinId="50" hidden="1"/>
    <cellStyle name="20% - Accent6" xfId="2948" builtinId="50" hidden="1"/>
    <cellStyle name="20% - Accent6" xfId="2985" builtinId="50" hidden="1"/>
    <cellStyle name="20% - Accent6" xfId="3025" builtinId="50" hidden="1"/>
    <cellStyle name="20% - Accent6" xfId="3063" builtinId="50" hidden="1"/>
    <cellStyle name="20% - Accent6" xfId="3106" builtinId="50" hidden="1"/>
    <cellStyle name="20% - Accent6" xfId="3152" builtinId="50" hidden="1"/>
    <cellStyle name="20% - Accent6" xfId="3204" builtinId="50" hidden="1"/>
    <cellStyle name="20% - Accent6" xfId="3269" builtinId="50" hidden="1"/>
    <cellStyle name="20% - Accent6" xfId="3312" builtinId="50" hidden="1"/>
    <cellStyle name="20% - Accent6" xfId="3358" builtinId="50" hidden="1"/>
    <cellStyle name="20% - Accent6" xfId="3408" builtinId="50" hidden="1"/>
    <cellStyle name="20% - Accent6" xfId="3447" builtinId="50" hidden="1"/>
    <cellStyle name="20% - Accent6" xfId="3495" builtinId="50" hidden="1"/>
    <cellStyle name="20% - Accent6" xfId="3530" builtinId="50" hidden="1"/>
    <cellStyle name="20% - Accent6" xfId="3579" builtinId="50" hidden="1"/>
    <cellStyle name="20% - Accent6" xfId="3619" builtinId="50" hidden="1"/>
    <cellStyle name="20% - Accent6" xfId="3656" builtinId="50" hidden="1"/>
    <cellStyle name="20% - Accent6" xfId="3696" builtinId="50" hidden="1"/>
    <cellStyle name="20% - Accent6" xfId="3743" builtinId="50" hidden="1"/>
    <cellStyle name="20% - Accent6" xfId="3791" builtinId="50" hidden="1"/>
    <cellStyle name="20% - Accent6" xfId="3830" builtinId="50" hidden="1"/>
    <cellStyle name="20% - Accent6" xfId="3877" builtinId="50" hidden="1"/>
    <cellStyle name="20% - Accent6" xfId="3913" builtinId="50" hidden="1"/>
    <cellStyle name="20% - Accent6" xfId="3962" builtinId="50" hidden="1"/>
    <cellStyle name="20% - Accent6" xfId="4001" builtinId="50" hidden="1"/>
    <cellStyle name="20% - Accent6" xfId="4036" builtinId="50" hidden="1"/>
    <cellStyle name="20% - Accent6" xfId="4074" builtinId="50" hidden="1"/>
    <cellStyle name="20% - Accent6" xfId="4078" builtinId="50" hidden="1"/>
    <cellStyle name="20% - Accent6" xfId="4127" builtinId="50" hidden="1"/>
    <cellStyle name="20% - Accent6" xfId="4167" builtinId="50" hidden="1"/>
    <cellStyle name="20% - Accent6" xfId="4213" builtinId="50" hidden="1"/>
    <cellStyle name="20% - Accent6" xfId="4249" builtinId="50" hidden="1"/>
    <cellStyle name="20% - Accent6" xfId="4298" builtinId="50" hidden="1"/>
    <cellStyle name="20% - Accent6" xfId="4339" builtinId="50" hidden="1"/>
    <cellStyle name="20% - Accent6" xfId="4375" builtinId="50" hidden="1"/>
    <cellStyle name="20% - Accent6" xfId="4415" builtinId="50" hidden="1"/>
    <cellStyle name="20% - Accent6" xfId="4314" builtinId="50" hidden="1"/>
    <cellStyle name="20% - Accent6" xfId="4456" builtinId="50" hidden="1"/>
    <cellStyle name="20% - Accent6" xfId="4493" builtinId="50" hidden="1"/>
    <cellStyle name="20% - Accent6" xfId="4536" builtinId="50" hidden="1"/>
    <cellStyle name="20% - Accent6" xfId="4568" builtinId="50" hidden="1"/>
    <cellStyle name="20% - Accent6" xfId="4613" builtinId="50" hidden="1"/>
    <cellStyle name="20% - Accent6" xfId="4649" builtinId="50" hidden="1"/>
    <cellStyle name="20% - Accent6" xfId="4682" builtinId="50" hidden="1"/>
    <cellStyle name="20% - Accent6" xfId="4718" builtinId="50" hidden="1"/>
    <cellStyle name="20% - Accent6" xfId="3368" builtinId="50" hidden="1"/>
    <cellStyle name="20% - Accent6" xfId="4756" builtinId="50" hidden="1"/>
    <cellStyle name="20% - Accent6" xfId="4790" builtinId="50" hidden="1"/>
    <cellStyle name="20% - Accent6" xfId="4843" builtinId="50" hidden="1"/>
    <cellStyle name="20% - Accent6" xfId="4896" builtinId="50" hidden="1"/>
    <cellStyle name="20% - Accent6" xfId="4946" builtinId="50" hidden="1"/>
    <cellStyle name="20% - Accent6" xfId="4990" builtinId="50" hidden="1"/>
    <cellStyle name="20% - Accent6" xfId="5027" builtinId="50" hidden="1"/>
    <cellStyle name="20% - Accent6" xfId="5067" builtinId="50" hidden="1"/>
    <cellStyle name="20% - Accent6" xfId="5105" builtinId="50" hidden="1"/>
    <cellStyle name="20% - Accent6" xfId="5140" builtinId="50" hidden="1"/>
    <cellStyle name="20% - Accent6" xfId="5193" builtinId="50" hidden="1"/>
    <cellStyle name="20% - Accent6" xfId="5244" builtinId="50" hidden="1"/>
    <cellStyle name="20% - Accent6" xfId="5288" builtinId="50" hidden="1"/>
    <cellStyle name="20% - Accent6" xfId="5324" builtinId="50" hidden="1"/>
    <cellStyle name="20% - Accent6" xfId="5364" builtinId="50" hidden="1"/>
    <cellStyle name="20% - Accent6" xfId="5402" builtinId="50" hidden="1"/>
    <cellStyle name="20% - Accent6" xfId="5422" builtinId="50" hidden="1"/>
    <cellStyle name="20% - Accent6" xfId="5475" builtinId="50" hidden="1"/>
    <cellStyle name="20% - Accent6" xfId="5525" builtinId="50" hidden="1"/>
    <cellStyle name="20% - Accent6" xfId="5569" builtinId="50" hidden="1"/>
    <cellStyle name="20% - Accent6" xfId="5606" builtinId="50" hidden="1"/>
    <cellStyle name="20% - Accent6" xfId="5646" builtinId="50" hidden="1"/>
    <cellStyle name="20% - Accent6" xfId="5684" builtinId="50" hidden="1"/>
    <cellStyle name="20% - Accent6" xfId="5709" builtinId="50" hidden="1"/>
    <cellStyle name="20% - Accent6" xfId="5759" builtinId="50" hidden="1"/>
    <cellStyle name="20% - Accent6" xfId="5808" builtinId="50" hidden="1"/>
    <cellStyle name="20% - Accent6" xfId="5850" builtinId="50" hidden="1"/>
    <cellStyle name="20% - Accent6" xfId="5886" builtinId="50" hidden="1"/>
    <cellStyle name="20% - Accent6" xfId="5926" builtinId="50" hidden="1"/>
    <cellStyle name="20% - Accent6" xfId="5964" builtinId="50" hidden="1"/>
    <cellStyle name="20% - Accent6" xfId="5983" builtinId="50" hidden="1"/>
    <cellStyle name="20% - Accent6" xfId="6023" builtinId="50" hidden="1"/>
    <cellStyle name="20% - Accent6" xfId="6071" builtinId="50" hidden="1"/>
    <cellStyle name="20% - Accent6" xfId="6114" builtinId="50" hidden="1"/>
    <cellStyle name="20% - Accent6" xfId="6151" builtinId="50" hidden="1"/>
    <cellStyle name="20% - Accent6" xfId="6191" builtinId="50" hidden="1"/>
    <cellStyle name="20% - Accent6" xfId="6229" builtinId="50" hidden="1"/>
    <cellStyle name="20% - Accent6" xfId="6272" builtinId="50" hidden="1"/>
    <cellStyle name="20% - Accent6" xfId="6318" builtinId="50" hidden="1"/>
    <cellStyle name="20% - Accent6" xfId="6346" builtinId="50" hidden="1"/>
    <cellStyle name="20% - Accent6" xfId="6406" builtinId="50" hidden="1"/>
    <cellStyle name="20% - Accent6" xfId="6448" builtinId="50" hidden="1"/>
    <cellStyle name="20% - Accent6" xfId="6495" builtinId="50" hidden="1"/>
    <cellStyle name="20% - Accent6" xfId="6543" builtinId="50" hidden="1"/>
    <cellStyle name="20% - Accent6" xfId="6582" builtinId="50" hidden="1"/>
    <cellStyle name="20% - Accent6" xfId="6630" builtinId="50" hidden="1"/>
    <cellStyle name="20% - Accent6" xfId="6665" builtinId="50" hidden="1"/>
    <cellStyle name="20% - Accent6" xfId="6714" builtinId="50" hidden="1"/>
    <cellStyle name="20% - Accent6" xfId="6754" builtinId="50" hidden="1"/>
    <cellStyle name="20% - Accent6" xfId="6791" builtinId="50" hidden="1"/>
    <cellStyle name="20% - Accent6" xfId="6831" builtinId="50" hidden="1"/>
    <cellStyle name="20% - Accent6" xfId="6878" builtinId="50" hidden="1"/>
    <cellStyle name="20% - Accent6" xfId="6926" builtinId="50" hidden="1"/>
    <cellStyle name="20% - Accent6" xfId="6965" builtinId="50" hidden="1"/>
    <cellStyle name="20% - Accent6" xfId="7012" builtinId="50" hidden="1"/>
    <cellStyle name="20% - Accent6" xfId="7048" builtinId="50" hidden="1"/>
    <cellStyle name="20% - Accent6" xfId="7097" builtinId="50" hidden="1"/>
    <cellStyle name="20% - Accent6" xfId="7136" builtinId="50" hidden="1"/>
    <cellStyle name="20% - Accent6" xfId="7171" builtinId="50" hidden="1"/>
    <cellStyle name="20% - Accent6" xfId="7209" builtinId="50" hidden="1"/>
    <cellStyle name="20% - Accent6" xfId="7213" builtinId="50" hidden="1"/>
    <cellStyle name="20% - Accent6" xfId="7262" builtinId="50" hidden="1"/>
    <cellStyle name="20% - Accent6" xfId="7302" builtinId="50" hidden="1"/>
    <cellStyle name="20% - Accent6" xfId="7348" builtinId="50" hidden="1"/>
    <cellStyle name="20% - Accent6" xfId="7384" builtinId="50" hidden="1"/>
    <cellStyle name="20% - Accent6" xfId="7433" builtinId="50" hidden="1"/>
    <cellStyle name="20% - Accent6" xfId="7474" builtinId="50" hidden="1"/>
    <cellStyle name="20% - Accent6" xfId="7510" builtinId="50" hidden="1"/>
    <cellStyle name="20% - Accent6" xfId="7550" builtinId="50" hidden="1"/>
    <cellStyle name="20% - Accent6" xfId="7449" builtinId="50" hidden="1"/>
    <cellStyle name="20% - Accent6" xfId="7591" builtinId="50" hidden="1"/>
    <cellStyle name="20% - Accent6" xfId="7628" builtinId="50" hidden="1"/>
    <cellStyle name="20% - Accent6" xfId="7671" builtinId="50" hidden="1"/>
    <cellStyle name="20% - Accent6" xfId="7703" builtinId="50" hidden="1"/>
    <cellStyle name="20% - Accent6" xfId="7748" builtinId="50" hidden="1"/>
    <cellStyle name="20% - Accent6" xfId="7784" builtinId="50" hidden="1"/>
    <cellStyle name="20% - Accent6" xfId="7817" builtinId="50" hidden="1"/>
    <cellStyle name="20% - Accent6" xfId="7853" builtinId="50" hidden="1"/>
    <cellStyle name="20% - Accent6" xfId="6505" builtinId="50" hidden="1"/>
    <cellStyle name="20% - Accent6" xfId="7890" builtinId="50" hidden="1"/>
    <cellStyle name="20% - Accent6" xfId="7923" builtinId="50" hidden="1"/>
    <cellStyle name="20% - Accent6" xfId="7975" builtinId="50" hidden="1"/>
    <cellStyle name="20% - Accent6" xfId="8028" builtinId="50" hidden="1"/>
    <cellStyle name="20% - Accent6" xfId="8077" builtinId="50" hidden="1"/>
    <cellStyle name="20% - Accent6" xfId="8121" builtinId="50" hidden="1"/>
    <cellStyle name="20% - Accent6" xfId="8157" builtinId="50" hidden="1"/>
    <cellStyle name="20% - Accent6" xfId="8196" builtinId="50" hidden="1"/>
    <cellStyle name="20% - Accent6" xfId="8233" builtinId="50" hidden="1"/>
    <cellStyle name="20% - Accent6" xfId="8267" builtinId="50" hidden="1"/>
    <cellStyle name="20% - Accent6" xfId="8317" builtinId="50" hidden="1"/>
    <cellStyle name="20% - Accent6" xfId="8367" builtinId="50" hidden="1"/>
    <cellStyle name="20% - Accent6" xfId="8409" builtinId="50" hidden="1"/>
    <cellStyle name="20% - Accent6" xfId="8444" builtinId="50" hidden="1"/>
    <cellStyle name="20% - Accent6" xfId="8483" builtinId="50" hidden="1"/>
    <cellStyle name="20% - Accent6" xfId="8521" builtinId="50" hidden="1"/>
    <cellStyle name="20% - Accent6" xfId="8541" builtinId="50" hidden="1"/>
    <cellStyle name="20% - Accent6" xfId="8592" builtinId="50" hidden="1"/>
    <cellStyle name="20% - Accent6" xfId="8641" builtinId="50" hidden="1"/>
    <cellStyle name="20% - Accent6" xfId="8683" builtinId="50" hidden="1"/>
    <cellStyle name="20% - Accent6" xfId="8719" builtinId="50" hidden="1"/>
    <cellStyle name="20% - Accent6" xfId="8758" builtinId="50" hidden="1"/>
    <cellStyle name="20% - Accent6" xfId="8796" builtinId="50" hidden="1"/>
    <cellStyle name="20% - Accent6" xfId="8821" builtinId="50" hidden="1"/>
    <cellStyle name="20% - Accent6" xfId="8869" builtinId="50" hidden="1"/>
    <cellStyle name="20% - Accent6" xfId="8915" builtinId="50" hidden="1"/>
    <cellStyle name="20% - Accent6" xfId="8954" builtinId="50" hidden="1"/>
    <cellStyle name="20% - Accent6" xfId="8989" builtinId="50" hidden="1"/>
    <cellStyle name="20% - Accent6" xfId="9028" builtinId="50" hidden="1"/>
    <cellStyle name="20% - Accent6" xfId="9066" builtinId="50" hidden="1"/>
    <cellStyle name="20% - Accent6" xfId="9085" builtinId="50" hidden="1"/>
    <cellStyle name="20% - Accent6" xfId="9124" builtinId="50" hidden="1"/>
    <cellStyle name="20% - Accent6" xfId="9171" builtinId="50" hidden="1"/>
    <cellStyle name="20% - Accent6" xfId="9213" builtinId="50" hidden="1"/>
    <cellStyle name="20% - Accent6" xfId="9250" builtinId="50" hidden="1"/>
    <cellStyle name="20% - Accent6" xfId="9289" builtinId="50" hidden="1"/>
    <cellStyle name="20% - Accent6" xfId="9327" builtinId="50" hidden="1"/>
    <cellStyle name="20% - Accent6" xfId="9369" builtinId="50" hidden="1"/>
    <cellStyle name="20% - Accent6" xfId="9414" builtinId="50" hidden="1"/>
    <cellStyle name="20% - Accent6" xfId="9259" builtinId="50" hidden="1"/>
    <cellStyle name="20% - Accent6" xfId="8498" builtinId="50" hidden="1"/>
    <cellStyle name="20% - Accent6" xfId="8422" builtinId="50" hidden="1"/>
    <cellStyle name="20% - Accent6" xfId="6368" builtinId="50" hidden="1"/>
    <cellStyle name="20% - Accent6" xfId="8053" builtinId="50" hidden="1"/>
    <cellStyle name="20% - Accent6" xfId="9456" builtinId="50" hidden="1"/>
    <cellStyle name="20% - Accent6" xfId="9503" builtinId="50" hidden="1"/>
    <cellStyle name="20% - Accent6" xfId="9538" builtinId="50" hidden="1"/>
    <cellStyle name="20% - Accent6" xfId="9587" builtinId="50" hidden="1"/>
    <cellStyle name="20% - Accent6" xfId="9627" builtinId="50" hidden="1"/>
    <cellStyle name="20% - Accent6" xfId="9663" builtinId="50" hidden="1"/>
    <cellStyle name="20% - Accent6" xfId="9703" builtinId="50" hidden="1"/>
    <cellStyle name="20% - Accent6" xfId="9749" builtinId="50" hidden="1"/>
    <cellStyle name="20% - Accent6" xfId="9797" builtinId="50" hidden="1"/>
    <cellStyle name="20% - Accent6" xfId="9836" builtinId="50" hidden="1"/>
    <cellStyle name="20% - Accent6" xfId="9883" builtinId="50" hidden="1"/>
    <cellStyle name="20% - Accent6" xfId="9919" builtinId="50" hidden="1"/>
    <cellStyle name="20% - Accent6" xfId="9968" builtinId="50" hidden="1"/>
    <cellStyle name="20% - Accent6" xfId="10007" builtinId="50" hidden="1"/>
    <cellStyle name="20% - Accent6" xfId="10042" builtinId="50" hidden="1"/>
    <cellStyle name="20% - Accent6" xfId="10080" builtinId="50" hidden="1"/>
    <cellStyle name="20% - Accent6" xfId="10084" builtinId="50" hidden="1"/>
    <cellStyle name="20% - Accent6" xfId="10133" builtinId="50" hidden="1"/>
    <cellStyle name="20% - Accent6" xfId="10173" builtinId="50" hidden="1"/>
    <cellStyle name="20% - Accent6" xfId="10219" builtinId="50" hidden="1"/>
    <cellStyle name="20% - Accent6" xfId="10255" builtinId="50" hidden="1"/>
    <cellStyle name="20% - Accent6" xfId="10304" builtinId="50" hidden="1"/>
    <cellStyle name="20% - Accent6" xfId="10345" builtinId="50" hidden="1"/>
    <cellStyle name="20% - Accent6" xfId="10381" builtinId="50" hidden="1"/>
    <cellStyle name="20% - Accent6" xfId="10421" builtinId="50" hidden="1"/>
    <cellStyle name="20% - Accent6" xfId="10320" builtinId="50" hidden="1"/>
    <cellStyle name="20% - Accent6" xfId="10462" builtinId="50" hidden="1"/>
    <cellStyle name="20% - Accent6" xfId="10498" builtinId="50" hidden="1"/>
    <cellStyle name="20% - Accent6" xfId="10541" builtinId="50" hidden="1"/>
    <cellStyle name="20% - Accent6" xfId="10573" builtinId="50" hidden="1"/>
    <cellStyle name="20% - Accent6" xfId="10618" builtinId="50" hidden="1"/>
    <cellStyle name="20% - Accent6" xfId="10654" builtinId="50" hidden="1"/>
    <cellStyle name="20% - Accent6" xfId="10687" builtinId="50" hidden="1"/>
    <cellStyle name="20% - Accent6" xfId="10723" builtinId="50" hidden="1"/>
    <cellStyle name="20% - Accent6" xfId="7865" builtinId="50" hidden="1"/>
    <cellStyle name="20% - Accent6" xfId="10757" builtinId="50" hidden="1"/>
    <cellStyle name="20% - Accent6" xfId="10788" builtinId="50" hidden="1"/>
    <cellStyle name="20% - Accent6" xfId="10832" builtinId="50" hidden="1"/>
    <cellStyle name="20% - Accent6" xfId="10878" builtinId="50" hidden="1"/>
    <cellStyle name="20% - Accent6" xfId="10923" builtinId="50" hidden="1"/>
    <cellStyle name="20% - Accent6" xfId="10960" builtinId="50" hidden="1"/>
    <cellStyle name="20% - Accent6" xfId="10992" builtinId="50" hidden="1"/>
    <cellStyle name="20% - Accent6" xfId="11028" builtinId="50" hidden="1"/>
    <cellStyle name="20% - Accent6" xfId="11061" builtinId="50" hidden="1"/>
    <cellStyle name="20% - Accent6" xfId="11091" builtinId="50" hidden="1"/>
    <cellStyle name="20% - Accent6" xfId="11137" builtinId="50" hidden="1"/>
    <cellStyle name="20% - Accent6" xfId="11185" builtinId="50" hidden="1"/>
    <cellStyle name="20% - Accent6" xfId="11224" builtinId="50" hidden="1"/>
    <cellStyle name="20% - Accent6" xfId="11257" builtinId="50" hidden="1"/>
    <cellStyle name="20% - Accent6" xfId="11293" builtinId="50" hidden="1"/>
    <cellStyle name="20% - Accent6" xfId="11329" builtinId="50" hidden="1"/>
    <cellStyle name="20% - Accent6" xfId="11348" builtinId="50" hidden="1"/>
    <cellStyle name="20% - Accent6" xfId="11396" builtinId="50" hidden="1"/>
    <cellStyle name="20% - Accent6" xfId="11443" builtinId="50" hidden="1"/>
    <cellStyle name="20% - Accent6" xfId="11482" builtinId="50" hidden="1"/>
    <cellStyle name="20% - Accent6" xfId="11516" builtinId="50" hidden="1"/>
    <cellStyle name="20% - Accent6" xfId="11552" builtinId="50" hidden="1"/>
    <cellStyle name="20% - Accent6" xfId="11588" builtinId="50" hidden="1"/>
    <cellStyle name="20% - Accent6" xfId="11612" builtinId="50" hidden="1"/>
    <cellStyle name="20% - Accent6" xfId="11658" builtinId="50" hidden="1"/>
    <cellStyle name="20% - Accent6" xfId="11702" builtinId="50" hidden="1"/>
    <cellStyle name="20% - Accent6" xfId="11739" builtinId="50" hidden="1"/>
    <cellStyle name="20% - Accent6" xfId="11772" builtinId="50" hidden="1"/>
    <cellStyle name="20% - Accent6" xfId="11808" builtinId="50" hidden="1"/>
    <cellStyle name="20% - Accent6" xfId="11844" builtinId="50" hidden="1"/>
    <cellStyle name="20% - Accent6" xfId="11862" builtinId="50" hidden="1"/>
    <cellStyle name="20% - Accent6" xfId="11899" builtinId="50" hidden="1"/>
    <cellStyle name="20% - Accent6" xfId="11944" builtinId="50" hidden="1"/>
    <cellStyle name="20% - Accent6" xfId="11982" builtinId="50" hidden="1"/>
    <cellStyle name="20% - Accent6" xfId="12016" builtinId="50" hidden="1"/>
    <cellStyle name="20% - Accent6" xfId="12052" builtinId="50" hidden="1"/>
    <cellStyle name="20% - Accent6" xfId="12088" builtinId="50" hidden="1"/>
    <cellStyle name="20% - Accent6" xfId="12124" builtinId="50" hidden="1"/>
    <cellStyle name="20% - Accent6" xfId="12163" builtinId="50" hidden="1"/>
    <cellStyle name="40% - Accent1" xfId="27" builtinId="31" hidden="1"/>
    <cellStyle name="40% - Accent1" xfId="81" builtinId="31" hidden="1"/>
    <cellStyle name="40% - Accent1" xfId="124" builtinId="31" hidden="1"/>
    <cellStyle name="40% - Accent1" xfId="173" builtinId="31" hidden="1"/>
    <cellStyle name="40% - Accent1" xfId="223" builtinId="31" hidden="1"/>
    <cellStyle name="40% - Accent1" xfId="262" builtinId="31" hidden="1"/>
    <cellStyle name="40% - Accent1" xfId="310" builtinId="31" hidden="1"/>
    <cellStyle name="40% - Accent1" xfId="345" builtinId="31" hidden="1"/>
    <cellStyle name="40% - Accent1" xfId="394" builtinId="31" hidden="1"/>
    <cellStyle name="40% - Accent1" xfId="434" builtinId="31" hidden="1"/>
    <cellStyle name="40% - Accent1" xfId="471" builtinId="31" hidden="1"/>
    <cellStyle name="40% - Accent1" xfId="511" builtinId="31" hidden="1"/>
    <cellStyle name="40% - Accent1" xfId="558" builtinId="31" hidden="1"/>
    <cellStyle name="40% - Accent1" xfId="606" builtinId="31" hidden="1"/>
    <cellStyle name="40% - Accent1" xfId="645" builtinId="31" hidden="1"/>
    <cellStyle name="40% - Accent1" xfId="692" builtinId="31" hidden="1"/>
    <cellStyle name="40% - Accent1" xfId="728" builtinId="31" hidden="1"/>
    <cellStyle name="40% - Accent1" xfId="777" builtinId="31" hidden="1"/>
    <cellStyle name="40% - Accent1" xfId="816" builtinId="31" hidden="1"/>
    <cellStyle name="40% - Accent1" xfId="851" builtinId="31" hidden="1"/>
    <cellStyle name="40% - Accent1" xfId="889" builtinId="31" hidden="1"/>
    <cellStyle name="40% - Accent1" xfId="886" builtinId="31" hidden="1"/>
    <cellStyle name="40% - Accent1" xfId="942" builtinId="31" hidden="1"/>
    <cellStyle name="40% - Accent1" xfId="982" builtinId="31" hidden="1"/>
    <cellStyle name="40% - Accent1" xfId="1028" builtinId="31" hidden="1"/>
    <cellStyle name="40% - Accent1" xfId="1064" builtinId="31" hidden="1"/>
    <cellStyle name="40% - Accent1" xfId="1113" builtinId="31" hidden="1"/>
    <cellStyle name="40% - Accent1" xfId="1154" builtinId="31" hidden="1"/>
    <cellStyle name="40% - Accent1" xfId="1190" builtinId="31" hidden="1"/>
    <cellStyle name="40% - Accent1" xfId="1230" builtinId="31" hidden="1"/>
    <cellStyle name="40% - Accent1" xfId="1087" builtinId="31" hidden="1"/>
    <cellStyle name="40% - Accent1" xfId="1271" builtinId="31" hidden="1"/>
    <cellStyle name="40% - Accent1" xfId="1308" builtinId="31" hidden="1"/>
    <cellStyle name="40% - Accent1" xfId="1351" builtinId="31" hidden="1"/>
    <cellStyle name="40% - Accent1" xfId="1383" builtinId="31" hidden="1"/>
    <cellStyle name="40% - Accent1" xfId="1428" builtinId="31" hidden="1"/>
    <cellStyle name="40% - Accent1" xfId="1464" builtinId="31" hidden="1"/>
    <cellStyle name="40% - Accent1" xfId="1497" builtinId="31" hidden="1"/>
    <cellStyle name="40% - Accent1" xfId="1533" builtinId="31" hidden="1"/>
    <cellStyle name="40% - Accent1" xfId="341" builtinId="31" hidden="1"/>
    <cellStyle name="40% - Accent1" xfId="1571" builtinId="31" hidden="1"/>
    <cellStyle name="40% - Accent1" xfId="1605" builtinId="31" hidden="1"/>
    <cellStyle name="40% - Accent1" xfId="1658" builtinId="31" hidden="1"/>
    <cellStyle name="40% - Accent1" xfId="1711" builtinId="31" hidden="1"/>
    <cellStyle name="40% - Accent1" xfId="1761" builtinId="31" hidden="1"/>
    <cellStyle name="40% - Accent1" xfId="1805" builtinId="31" hidden="1"/>
    <cellStyle name="40% - Accent1" xfId="1842" builtinId="31" hidden="1"/>
    <cellStyle name="40% - Accent1" xfId="1882" builtinId="31" hidden="1"/>
    <cellStyle name="40% - Accent1" xfId="1920" builtinId="31" hidden="1"/>
    <cellStyle name="40% - Accent1" xfId="1955" builtinId="31" hidden="1"/>
    <cellStyle name="40% - Accent1" xfId="2008" builtinId="31" hidden="1"/>
    <cellStyle name="40% - Accent1" xfId="2059" builtinId="31" hidden="1"/>
    <cellStyle name="40% - Accent1" xfId="2103" builtinId="31" hidden="1"/>
    <cellStyle name="40% - Accent1" xfId="2139" builtinId="31" hidden="1"/>
    <cellStyle name="40% - Accent1" xfId="2179" builtinId="31" hidden="1"/>
    <cellStyle name="40% - Accent1" xfId="2217" builtinId="31" hidden="1"/>
    <cellStyle name="40% - Accent1" xfId="1978" builtinId="31" hidden="1"/>
    <cellStyle name="40% - Accent1" xfId="2290" builtinId="31" hidden="1"/>
    <cellStyle name="40% - Accent1" xfId="2340" builtinId="31" hidden="1"/>
    <cellStyle name="40% - Accent1" xfId="2384" builtinId="31" hidden="1"/>
    <cellStyle name="40% - Accent1" xfId="2421" builtinId="31" hidden="1"/>
    <cellStyle name="40% - Accent1" xfId="2461" builtinId="31" hidden="1"/>
    <cellStyle name="40% - Accent1" xfId="2499" builtinId="31" hidden="1"/>
    <cellStyle name="40% - Accent1" xfId="2524" builtinId="31" hidden="1"/>
    <cellStyle name="40% - Accent1" xfId="2574" builtinId="31" hidden="1"/>
    <cellStyle name="40% - Accent1" xfId="2623" builtinId="31" hidden="1"/>
    <cellStyle name="40% - Accent1" xfId="2665" builtinId="31" hidden="1"/>
    <cellStyle name="40% - Accent1" xfId="2701" builtinId="31" hidden="1"/>
    <cellStyle name="40% - Accent1" xfId="2741" builtinId="31" hidden="1"/>
    <cellStyle name="40% - Accent1" xfId="2779" builtinId="31" hidden="1"/>
    <cellStyle name="40% - Accent1" xfId="2546" builtinId="31" hidden="1"/>
    <cellStyle name="40% - Accent1" xfId="2838" builtinId="31" hidden="1"/>
    <cellStyle name="40% - Accent1" xfId="2886" builtinId="31" hidden="1"/>
    <cellStyle name="40% - Accent1" xfId="2929" builtinId="31" hidden="1"/>
    <cellStyle name="40% - Accent1" xfId="2966" builtinId="31" hidden="1"/>
    <cellStyle name="40% - Accent1" xfId="3006" builtinId="31" hidden="1"/>
    <cellStyle name="40% - Accent1" xfId="3044" builtinId="31" hidden="1"/>
    <cellStyle name="40% - Accent1" xfId="3087" builtinId="31" hidden="1"/>
    <cellStyle name="40% - Accent1" xfId="3133" builtinId="31" hidden="1"/>
    <cellStyle name="40% - Accent1" xfId="3185" builtinId="31" hidden="1"/>
    <cellStyle name="40% - Accent1" xfId="3250" builtinId="31" hidden="1"/>
    <cellStyle name="40% - Accent1" xfId="3293" builtinId="31" hidden="1"/>
    <cellStyle name="40% - Accent1" xfId="3339" builtinId="31" hidden="1"/>
    <cellStyle name="40% - Accent1" xfId="3389" builtinId="31" hidden="1"/>
    <cellStyle name="40% - Accent1" xfId="3428" builtinId="31" hidden="1"/>
    <cellStyle name="40% - Accent1" xfId="3476" builtinId="31" hidden="1"/>
    <cellStyle name="40% - Accent1" xfId="3511" builtinId="31" hidden="1"/>
    <cellStyle name="40% - Accent1" xfId="3560" builtinId="31" hidden="1"/>
    <cellStyle name="40% - Accent1" xfId="3600" builtinId="31" hidden="1"/>
    <cellStyle name="40% - Accent1" xfId="3637" builtinId="31" hidden="1"/>
    <cellStyle name="40% - Accent1" xfId="3677" builtinId="31" hidden="1"/>
    <cellStyle name="40% - Accent1" xfId="3724" builtinId="31" hidden="1"/>
    <cellStyle name="40% - Accent1" xfId="3772" builtinId="31" hidden="1"/>
    <cellStyle name="40% - Accent1" xfId="3811" builtinId="31" hidden="1"/>
    <cellStyle name="40% - Accent1" xfId="3858" builtinId="31" hidden="1"/>
    <cellStyle name="40% - Accent1" xfId="3894" builtinId="31" hidden="1"/>
    <cellStyle name="40% - Accent1" xfId="3943" builtinId="31" hidden="1"/>
    <cellStyle name="40% - Accent1" xfId="3982" builtinId="31" hidden="1"/>
    <cellStyle name="40% - Accent1" xfId="4017" builtinId="31" hidden="1"/>
    <cellStyle name="40% - Accent1" xfId="4055" builtinId="31" hidden="1"/>
    <cellStyle name="40% - Accent1" xfId="4052" builtinId="31" hidden="1"/>
    <cellStyle name="40% - Accent1" xfId="4108" builtinId="31" hidden="1"/>
    <cellStyle name="40% - Accent1" xfId="4148" builtinId="31" hidden="1"/>
    <cellStyle name="40% - Accent1" xfId="4194" builtinId="31" hidden="1"/>
    <cellStyle name="40% - Accent1" xfId="4230" builtinId="31" hidden="1"/>
    <cellStyle name="40% - Accent1" xfId="4279" builtinId="31" hidden="1"/>
    <cellStyle name="40% - Accent1" xfId="4320" builtinId="31" hidden="1"/>
    <cellStyle name="40% - Accent1" xfId="4356" builtinId="31" hidden="1"/>
    <cellStyle name="40% - Accent1" xfId="4396" builtinId="31" hidden="1"/>
    <cellStyle name="40% - Accent1" xfId="4253" builtinId="31" hidden="1"/>
    <cellStyle name="40% - Accent1" xfId="4437" builtinId="31" hidden="1"/>
    <cellStyle name="40% - Accent1" xfId="4474" builtinId="31" hidden="1"/>
    <cellStyle name="40% - Accent1" xfId="4517" builtinId="31" hidden="1"/>
    <cellStyle name="40% - Accent1" xfId="4549" builtinId="31" hidden="1"/>
    <cellStyle name="40% - Accent1" xfId="4594" builtinId="31" hidden="1"/>
    <cellStyle name="40% - Accent1" xfId="4630" builtinId="31" hidden="1"/>
    <cellStyle name="40% - Accent1" xfId="4663" builtinId="31" hidden="1"/>
    <cellStyle name="40% - Accent1" xfId="4699" builtinId="31" hidden="1"/>
    <cellStyle name="40% - Accent1" xfId="3507" builtinId="31" hidden="1"/>
    <cellStyle name="40% - Accent1" xfId="4737" builtinId="31" hidden="1"/>
    <cellStyle name="40% - Accent1" xfId="4771" builtinId="31" hidden="1"/>
    <cellStyle name="40% - Accent1" xfId="4824" builtinId="31" hidden="1"/>
    <cellStyle name="40% - Accent1" xfId="4877" builtinId="31" hidden="1"/>
    <cellStyle name="40% - Accent1" xfId="4927" builtinId="31" hidden="1"/>
    <cellStyle name="40% - Accent1" xfId="4971" builtinId="31" hidden="1"/>
    <cellStyle name="40% - Accent1" xfId="5008" builtinId="31" hidden="1"/>
    <cellStyle name="40% - Accent1" xfId="5048" builtinId="31" hidden="1"/>
    <cellStyle name="40% - Accent1" xfId="5086" builtinId="31" hidden="1"/>
    <cellStyle name="40% - Accent1" xfId="5121" builtinId="31" hidden="1"/>
    <cellStyle name="40% - Accent1" xfId="5174" builtinId="31" hidden="1"/>
    <cellStyle name="40% - Accent1" xfId="5225" builtinId="31" hidden="1"/>
    <cellStyle name="40% - Accent1" xfId="5269" builtinId="31" hidden="1"/>
    <cellStyle name="40% - Accent1" xfId="5305" builtinId="31" hidden="1"/>
    <cellStyle name="40% - Accent1" xfId="5345" builtinId="31" hidden="1"/>
    <cellStyle name="40% - Accent1" xfId="5383" builtinId="31" hidden="1"/>
    <cellStyle name="40% - Accent1" xfId="5144" builtinId="31" hidden="1"/>
    <cellStyle name="40% - Accent1" xfId="5456" builtinId="31" hidden="1"/>
    <cellStyle name="40% - Accent1" xfId="5506" builtinId="31" hidden="1"/>
    <cellStyle name="40% - Accent1" xfId="5550" builtinId="31" hidden="1"/>
    <cellStyle name="40% - Accent1" xfId="5587" builtinId="31" hidden="1"/>
    <cellStyle name="40% - Accent1" xfId="5627" builtinId="31" hidden="1"/>
    <cellStyle name="40% - Accent1" xfId="5665" builtinId="31" hidden="1"/>
    <cellStyle name="40% - Accent1" xfId="5690" builtinId="31" hidden="1"/>
    <cellStyle name="40% - Accent1" xfId="5740" builtinId="31" hidden="1"/>
    <cellStyle name="40% - Accent1" xfId="5789" builtinId="31" hidden="1"/>
    <cellStyle name="40% - Accent1" xfId="5831" builtinId="31" hidden="1"/>
    <cellStyle name="40% - Accent1" xfId="5867" builtinId="31" hidden="1"/>
    <cellStyle name="40% - Accent1" xfId="5907" builtinId="31" hidden="1"/>
    <cellStyle name="40% - Accent1" xfId="5945" builtinId="31" hidden="1"/>
    <cellStyle name="40% - Accent1" xfId="5712" builtinId="31" hidden="1"/>
    <cellStyle name="40% - Accent1" xfId="6004" builtinId="31" hidden="1"/>
    <cellStyle name="40% - Accent1" xfId="6052" builtinId="31" hidden="1"/>
    <cellStyle name="40% - Accent1" xfId="6095" builtinId="31" hidden="1"/>
    <cellStyle name="40% - Accent1" xfId="6132" builtinId="31" hidden="1"/>
    <cellStyle name="40% - Accent1" xfId="6172" builtinId="31" hidden="1"/>
    <cellStyle name="40% - Accent1" xfId="6210" builtinId="31" hidden="1"/>
    <cellStyle name="40% - Accent1" xfId="6253" builtinId="31" hidden="1"/>
    <cellStyle name="40% - Accent1" xfId="6299" builtinId="31" hidden="1"/>
    <cellStyle name="40% - Accent1" xfId="3208" builtinId="31" hidden="1"/>
    <cellStyle name="40% - Accent1" xfId="6387" builtinId="31" hidden="1"/>
    <cellStyle name="40% - Accent1" xfId="6429" builtinId="31" hidden="1"/>
    <cellStyle name="40% - Accent1" xfId="6476" builtinId="31" hidden="1"/>
    <cellStyle name="40% - Accent1" xfId="6524" builtinId="31" hidden="1"/>
    <cellStyle name="40% - Accent1" xfId="6563" builtinId="31" hidden="1"/>
    <cellStyle name="40% - Accent1" xfId="6611" builtinId="31" hidden="1"/>
    <cellStyle name="40% - Accent1" xfId="6646" builtinId="31" hidden="1"/>
    <cellStyle name="40% - Accent1" xfId="6695" builtinId="31" hidden="1"/>
    <cellStyle name="40% - Accent1" xfId="6735" builtinId="31" hidden="1"/>
    <cellStyle name="40% - Accent1" xfId="6772" builtinId="31" hidden="1"/>
    <cellStyle name="40% - Accent1" xfId="6812" builtinId="31" hidden="1"/>
    <cellStyle name="40% - Accent1" xfId="6859" builtinId="31" hidden="1"/>
    <cellStyle name="40% - Accent1" xfId="6907" builtinId="31" hidden="1"/>
    <cellStyle name="40% - Accent1" xfId="6946" builtinId="31" hidden="1"/>
    <cellStyle name="40% - Accent1" xfId="6993" builtinId="31" hidden="1"/>
    <cellStyle name="40% - Accent1" xfId="7029" builtinId="31" hidden="1"/>
    <cellStyle name="40% - Accent1" xfId="7078" builtinId="31" hidden="1"/>
    <cellStyle name="40% - Accent1" xfId="7117" builtinId="31" hidden="1"/>
    <cellStyle name="40% - Accent1" xfId="7152" builtinId="31" hidden="1"/>
    <cellStyle name="40% - Accent1" xfId="7190" builtinId="31" hidden="1"/>
    <cellStyle name="40% - Accent1" xfId="7187" builtinId="31" hidden="1"/>
    <cellStyle name="40% - Accent1" xfId="7243" builtinId="31" hidden="1"/>
    <cellStyle name="40% - Accent1" xfId="7283" builtinId="31" hidden="1"/>
    <cellStyle name="40% - Accent1" xfId="7329" builtinId="31" hidden="1"/>
    <cellStyle name="40% - Accent1" xfId="7365" builtinId="31" hidden="1"/>
    <cellStyle name="40% - Accent1" xfId="7414" builtinId="31" hidden="1"/>
    <cellStyle name="40% - Accent1" xfId="7455" builtinId="31" hidden="1"/>
    <cellStyle name="40% - Accent1" xfId="7491" builtinId="31" hidden="1"/>
    <cellStyle name="40% - Accent1" xfId="7531" builtinId="31" hidden="1"/>
    <cellStyle name="40% - Accent1" xfId="7388" builtinId="31" hidden="1"/>
    <cellStyle name="40% - Accent1" xfId="7572" builtinId="31" hidden="1"/>
    <cellStyle name="40% - Accent1" xfId="7609" builtinId="31" hidden="1"/>
    <cellStyle name="40% - Accent1" xfId="7652" builtinId="31" hidden="1"/>
    <cellStyle name="40% - Accent1" xfId="7684" builtinId="31" hidden="1"/>
    <cellStyle name="40% - Accent1" xfId="7729" builtinId="31" hidden="1"/>
    <cellStyle name="40% - Accent1" xfId="7765" builtinId="31" hidden="1"/>
    <cellStyle name="40% - Accent1" xfId="7798" builtinId="31" hidden="1"/>
    <cellStyle name="40% - Accent1" xfId="7834" builtinId="31" hidden="1"/>
    <cellStyle name="40% - Accent1" xfId="6642" builtinId="31" hidden="1"/>
    <cellStyle name="40% - Accent1" xfId="7871" builtinId="31" hidden="1"/>
    <cellStyle name="40% - Accent1" xfId="7904" builtinId="31" hidden="1"/>
    <cellStyle name="40% - Accent1" xfId="7956" builtinId="31" hidden="1"/>
    <cellStyle name="40% - Accent1" xfId="8009" builtinId="31" hidden="1"/>
    <cellStyle name="40% - Accent1" xfId="8058" builtinId="31" hidden="1"/>
    <cellStyle name="40% - Accent1" xfId="8102" builtinId="31" hidden="1"/>
    <cellStyle name="40% - Accent1" xfId="8138" builtinId="31" hidden="1"/>
    <cellStyle name="40% - Accent1" xfId="8177" builtinId="31" hidden="1"/>
    <cellStyle name="40% - Accent1" xfId="8214" builtinId="31" hidden="1"/>
    <cellStyle name="40% - Accent1" xfId="8248" builtinId="31" hidden="1"/>
    <cellStyle name="40% - Accent1" xfId="8298" builtinId="31" hidden="1"/>
    <cellStyle name="40% - Accent1" xfId="8348" builtinId="31" hidden="1"/>
    <cellStyle name="40% - Accent1" xfId="8390" builtinId="31" hidden="1"/>
    <cellStyle name="40% - Accent1" xfId="8425" builtinId="31" hidden="1"/>
    <cellStyle name="40% - Accent1" xfId="8464" builtinId="31" hidden="1"/>
    <cellStyle name="40% - Accent1" xfId="8502" builtinId="31" hidden="1"/>
    <cellStyle name="40% - Accent1" xfId="8271" builtinId="31" hidden="1"/>
    <cellStyle name="40% - Accent1" xfId="8573" builtinId="31" hidden="1"/>
    <cellStyle name="40% - Accent1" xfId="8622" builtinId="31" hidden="1"/>
    <cellStyle name="40% - Accent1" xfId="8664" builtinId="31" hidden="1"/>
    <cellStyle name="40% - Accent1" xfId="8700" builtinId="31" hidden="1"/>
    <cellStyle name="40% - Accent1" xfId="8739" builtinId="31" hidden="1"/>
    <cellStyle name="40% - Accent1" xfId="8777" builtinId="31" hidden="1"/>
    <cellStyle name="40% - Accent1" xfId="8802" builtinId="31" hidden="1"/>
    <cellStyle name="40% - Accent1" xfId="8850" builtinId="31" hidden="1"/>
    <cellStyle name="40% - Accent1" xfId="8896" builtinId="31" hidden="1"/>
    <cellStyle name="40% - Accent1" xfId="8935" builtinId="31" hidden="1"/>
    <cellStyle name="40% - Accent1" xfId="8970" builtinId="31" hidden="1"/>
    <cellStyle name="40% - Accent1" xfId="9009" builtinId="31" hidden="1"/>
    <cellStyle name="40% - Accent1" xfId="9047" builtinId="31" hidden="1"/>
    <cellStyle name="40% - Accent1" xfId="8824" builtinId="31" hidden="1"/>
    <cellStyle name="40% - Accent1" xfId="9105" builtinId="31" hidden="1"/>
    <cellStyle name="40% - Accent1" xfId="9152" builtinId="31" hidden="1"/>
    <cellStyle name="40% - Accent1" xfId="9194" builtinId="31" hidden="1"/>
    <cellStyle name="40% - Accent1" xfId="9231" builtinId="31" hidden="1"/>
    <cellStyle name="40% - Accent1" xfId="9270" builtinId="31" hidden="1"/>
    <cellStyle name="40% - Accent1" xfId="9308" builtinId="31" hidden="1"/>
    <cellStyle name="40% - Accent1" xfId="9350" builtinId="31" hidden="1"/>
    <cellStyle name="40% - Accent1" xfId="9395" builtinId="31" hidden="1"/>
    <cellStyle name="40% - Accent1" xfId="8131" builtinId="31" hidden="1"/>
    <cellStyle name="40% - Accent1" xfId="6352" builtinId="31" hidden="1"/>
    <cellStyle name="40% - Accent1" xfId="8828" builtinId="31" hidden="1"/>
    <cellStyle name="40% - Accent1" xfId="8996" builtinId="31" hidden="1"/>
    <cellStyle name="40% - Accent1" xfId="8772" builtinId="31" hidden="1"/>
    <cellStyle name="40% - Accent1" xfId="9437" builtinId="31" hidden="1"/>
    <cellStyle name="40% - Accent1" xfId="9484" builtinId="31" hidden="1"/>
    <cellStyle name="40% - Accent1" xfId="9519" builtinId="31" hidden="1"/>
    <cellStyle name="40% - Accent1" xfId="9568" builtinId="31" hidden="1"/>
    <cellStyle name="40% - Accent1" xfId="9608" builtinId="31" hidden="1"/>
    <cellStyle name="40% - Accent1" xfId="9644" builtinId="31" hidden="1"/>
    <cellStyle name="40% - Accent1" xfId="9684" builtinId="31" hidden="1"/>
    <cellStyle name="40% - Accent1" xfId="9730" builtinId="31" hidden="1"/>
    <cellStyle name="40% - Accent1" xfId="9778" builtinId="31" hidden="1"/>
    <cellStyle name="40% - Accent1" xfId="9817" builtinId="31" hidden="1"/>
    <cellStyle name="40% - Accent1" xfId="9864" builtinId="31" hidden="1"/>
    <cellStyle name="40% - Accent1" xfId="9900" builtinId="31" hidden="1"/>
    <cellStyle name="40% - Accent1" xfId="9949" builtinId="31" hidden="1"/>
    <cellStyle name="40% - Accent1" xfId="9988" builtinId="31" hidden="1"/>
    <cellStyle name="40% - Accent1" xfId="10023" builtinId="31" hidden="1"/>
    <cellStyle name="40% - Accent1" xfId="10061" builtinId="31" hidden="1"/>
    <cellStyle name="40% - Accent1" xfId="10058" builtinId="31" hidden="1"/>
    <cellStyle name="40% - Accent1" xfId="10114" builtinId="31" hidden="1"/>
    <cellStyle name="40% - Accent1" xfId="10154" builtinId="31" hidden="1"/>
    <cellStyle name="40% - Accent1" xfId="10200" builtinId="31" hidden="1"/>
    <cellStyle name="40% - Accent1" xfId="10236" builtinId="31" hidden="1"/>
    <cellStyle name="40% - Accent1" xfId="10285" builtinId="31" hidden="1"/>
    <cellStyle name="40% - Accent1" xfId="10326" builtinId="31" hidden="1"/>
    <cellStyle name="40% - Accent1" xfId="10362" builtinId="31" hidden="1"/>
    <cellStyle name="40% - Accent1" xfId="10402" builtinId="31" hidden="1"/>
    <cellStyle name="40% - Accent1" xfId="10259" builtinId="31" hidden="1"/>
    <cellStyle name="40% - Accent1" xfId="10443" builtinId="31" hidden="1"/>
    <cellStyle name="40% - Accent1" xfId="10479" builtinId="31" hidden="1"/>
    <cellStyle name="40% - Accent1" xfId="10522" builtinId="31" hidden="1"/>
    <cellStyle name="40% - Accent1" xfId="10554" builtinId="31" hidden="1"/>
    <cellStyle name="40% - Accent1" xfId="10599" builtinId="31" hidden="1"/>
    <cellStyle name="40% - Accent1" xfId="10635" builtinId="31" hidden="1"/>
    <cellStyle name="40% - Accent1" xfId="10668" builtinId="31" hidden="1"/>
    <cellStyle name="40% - Accent1" xfId="10704" builtinId="31" hidden="1"/>
    <cellStyle name="40% - Accent1" xfId="9515" builtinId="31" hidden="1"/>
    <cellStyle name="40% - Accent1" xfId="10738" builtinId="31" hidden="1"/>
    <cellStyle name="40% - Accent1" xfId="10769" builtinId="31" hidden="1"/>
    <cellStyle name="40% - Accent1" xfId="10813" builtinId="31" hidden="1"/>
    <cellStyle name="40% - Accent1" xfId="10859" builtinId="31" hidden="1"/>
    <cellStyle name="40% - Accent1" xfId="10904" builtinId="31" hidden="1"/>
    <cellStyle name="40% - Accent1" xfId="10941" builtinId="31" hidden="1"/>
    <cellStyle name="40% - Accent1" xfId="10973" builtinId="31" hidden="1"/>
    <cellStyle name="40% - Accent1" xfId="11009" builtinId="31" hidden="1"/>
    <cellStyle name="40% - Accent1" xfId="11042" builtinId="31" hidden="1"/>
    <cellStyle name="40% - Accent1" xfId="11072" builtinId="31" hidden="1"/>
    <cellStyle name="40% - Accent1" xfId="11118" builtinId="31" hidden="1"/>
    <cellStyle name="40% - Accent1" xfId="11166" builtinId="31" hidden="1"/>
    <cellStyle name="40% - Accent1" xfId="11205" builtinId="31" hidden="1"/>
    <cellStyle name="40% - Accent1" xfId="11238" builtinId="31" hidden="1"/>
    <cellStyle name="40% - Accent1" xfId="11274" builtinId="31" hidden="1"/>
    <cellStyle name="40% - Accent1" xfId="11310" builtinId="31" hidden="1"/>
    <cellStyle name="40% - Accent1" xfId="11095" builtinId="31" hidden="1"/>
    <cellStyle name="40% - Accent1" xfId="11377" builtinId="31" hidden="1"/>
    <cellStyle name="40% - Accent1" xfId="11424" builtinId="31" hidden="1"/>
    <cellStyle name="40% - Accent1" xfId="11463" builtinId="31" hidden="1"/>
    <cellStyle name="40% - Accent1" xfId="11497" builtinId="31" hidden="1"/>
    <cellStyle name="40% - Accent1" xfId="11533" builtinId="31" hidden="1"/>
    <cellStyle name="40% - Accent1" xfId="11569" builtinId="31" hidden="1"/>
    <cellStyle name="40% - Accent1" xfId="11593" builtinId="31" hidden="1"/>
    <cellStyle name="40% - Accent1" xfId="11639" builtinId="31" hidden="1"/>
    <cellStyle name="40% - Accent1" xfId="11683" builtinId="31" hidden="1"/>
    <cellStyle name="40% - Accent1" xfId="11720" builtinId="31" hidden="1"/>
    <cellStyle name="40% - Accent1" xfId="11753" builtinId="31" hidden="1"/>
    <cellStyle name="40% - Accent1" xfId="11789" builtinId="31" hidden="1"/>
    <cellStyle name="40% - Accent1" xfId="11825" builtinId="31" hidden="1"/>
    <cellStyle name="40% - Accent1" xfId="11615" builtinId="31" hidden="1"/>
    <cellStyle name="40% - Accent1" xfId="11880" builtinId="31" hidden="1"/>
    <cellStyle name="40% - Accent1" xfId="11925" builtinId="31" hidden="1"/>
    <cellStyle name="40% - Accent1" xfId="11963" builtinId="31" hidden="1"/>
    <cellStyle name="40% - Accent1" xfId="11997" builtinId="31" hidden="1"/>
    <cellStyle name="40% - Accent1" xfId="12033" builtinId="31" hidden="1"/>
    <cellStyle name="40% - Accent1" xfId="12069" builtinId="31" hidden="1"/>
    <cellStyle name="40% - Accent1" xfId="12105" builtinId="31" hidden="1"/>
    <cellStyle name="40% - Accent1" xfId="12144" builtinId="31" hidden="1"/>
    <cellStyle name="40% - Accent2" xfId="31" builtinId="35" hidden="1"/>
    <cellStyle name="40% - Accent2" xfId="85" builtinId="35" hidden="1"/>
    <cellStyle name="40% - Accent2" xfId="128" builtinId="35" hidden="1"/>
    <cellStyle name="40% - Accent2" xfId="177" builtinId="35" hidden="1"/>
    <cellStyle name="40% - Accent2" xfId="227" builtinId="35" hidden="1"/>
    <cellStyle name="40% - Accent2" xfId="266" builtinId="35" hidden="1"/>
    <cellStyle name="40% - Accent2" xfId="314" builtinId="35" hidden="1"/>
    <cellStyle name="40% - Accent2" xfId="349" builtinId="35" hidden="1"/>
    <cellStyle name="40% - Accent2" xfId="398" builtinId="35" hidden="1"/>
    <cellStyle name="40% - Accent2" xfId="438" builtinId="35" hidden="1"/>
    <cellStyle name="40% - Accent2" xfId="475" builtinId="35" hidden="1"/>
    <cellStyle name="40% - Accent2" xfId="515" builtinId="35" hidden="1"/>
    <cellStyle name="40% - Accent2" xfId="562" builtinId="35" hidden="1"/>
    <cellStyle name="40% - Accent2" xfId="610" builtinId="35" hidden="1"/>
    <cellStyle name="40% - Accent2" xfId="649" builtinId="35" hidden="1"/>
    <cellStyle name="40% - Accent2" xfId="696" builtinId="35" hidden="1"/>
    <cellStyle name="40% - Accent2" xfId="732" builtinId="35" hidden="1"/>
    <cellStyle name="40% - Accent2" xfId="781" builtinId="35" hidden="1"/>
    <cellStyle name="40% - Accent2" xfId="820" builtinId="35" hidden="1"/>
    <cellStyle name="40% - Accent2" xfId="855" builtinId="35" hidden="1"/>
    <cellStyle name="40% - Accent2" xfId="893" builtinId="35" hidden="1"/>
    <cellStyle name="40% - Accent2" xfId="811" builtinId="35" hidden="1"/>
    <cellStyle name="40% - Accent2" xfId="946" builtinId="35" hidden="1"/>
    <cellStyle name="40% - Accent2" xfId="986" builtinId="35" hidden="1"/>
    <cellStyle name="40% - Accent2" xfId="1032" builtinId="35" hidden="1"/>
    <cellStyle name="40% - Accent2" xfId="1068" builtinId="35" hidden="1"/>
    <cellStyle name="40% - Accent2" xfId="1117" builtinId="35" hidden="1"/>
    <cellStyle name="40% - Accent2" xfId="1158" builtinId="35" hidden="1"/>
    <cellStyle name="40% - Accent2" xfId="1194" builtinId="35" hidden="1"/>
    <cellStyle name="40% - Accent2" xfId="1234" builtinId="35" hidden="1"/>
    <cellStyle name="40% - Accent2" xfId="917" builtinId="35" hidden="1"/>
    <cellStyle name="40% - Accent2" xfId="1275" builtinId="35" hidden="1"/>
    <cellStyle name="40% - Accent2" xfId="1312" builtinId="35" hidden="1"/>
    <cellStyle name="40% - Accent2" xfId="1355" builtinId="35" hidden="1"/>
    <cellStyle name="40% - Accent2" xfId="1387" builtinId="35" hidden="1"/>
    <cellStyle name="40% - Accent2" xfId="1432" builtinId="35" hidden="1"/>
    <cellStyle name="40% - Accent2" xfId="1468" builtinId="35" hidden="1"/>
    <cellStyle name="40% - Accent2" xfId="1501" builtinId="35" hidden="1"/>
    <cellStyle name="40% - Accent2" xfId="1537" builtinId="35" hidden="1"/>
    <cellStyle name="40% - Accent2" xfId="306" builtinId="35" hidden="1"/>
    <cellStyle name="40% - Accent2" xfId="1575" builtinId="35" hidden="1"/>
    <cellStyle name="40% - Accent2" xfId="1609" builtinId="35" hidden="1"/>
    <cellStyle name="40% - Accent2" xfId="1662" builtinId="35" hidden="1"/>
    <cellStyle name="40% - Accent2" xfId="1715" builtinId="35" hidden="1"/>
    <cellStyle name="40% - Accent2" xfId="1765" builtinId="35" hidden="1"/>
    <cellStyle name="40% - Accent2" xfId="1809" builtinId="35" hidden="1"/>
    <cellStyle name="40% - Accent2" xfId="1846" builtinId="35" hidden="1"/>
    <cellStyle name="40% - Accent2" xfId="1886" builtinId="35" hidden="1"/>
    <cellStyle name="40% - Accent2" xfId="1924" builtinId="35" hidden="1"/>
    <cellStyle name="40% - Accent2" xfId="1959" builtinId="35" hidden="1"/>
    <cellStyle name="40% - Accent2" xfId="2012" builtinId="35" hidden="1"/>
    <cellStyle name="40% - Accent2" xfId="2063" builtinId="35" hidden="1"/>
    <cellStyle name="40% - Accent2" xfId="2107" builtinId="35" hidden="1"/>
    <cellStyle name="40% - Accent2" xfId="2143" builtinId="35" hidden="1"/>
    <cellStyle name="40% - Accent2" xfId="2183" builtinId="35" hidden="1"/>
    <cellStyle name="40% - Accent2" xfId="2221" builtinId="35" hidden="1"/>
    <cellStyle name="40% - Accent2" xfId="2241" builtinId="35" hidden="1"/>
    <cellStyle name="40% - Accent2" xfId="2294" builtinId="35" hidden="1"/>
    <cellStyle name="40% - Accent2" xfId="2344" builtinId="35" hidden="1"/>
    <cellStyle name="40% - Accent2" xfId="2388" builtinId="35" hidden="1"/>
    <cellStyle name="40% - Accent2" xfId="2425" builtinId="35" hidden="1"/>
    <cellStyle name="40% - Accent2" xfId="2465" builtinId="35" hidden="1"/>
    <cellStyle name="40% - Accent2" xfId="2503" builtinId="35" hidden="1"/>
    <cellStyle name="40% - Accent2" xfId="2528" builtinId="35" hidden="1"/>
    <cellStyle name="40% - Accent2" xfId="2578" builtinId="35" hidden="1"/>
    <cellStyle name="40% - Accent2" xfId="2627" builtinId="35" hidden="1"/>
    <cellStyle name="40% - Accent2" xfId="2669" builtinId="35" hidden="1"/>
    <cellStyle name="40% - Accent2" xfId="2705" builtinId="35" hidden="1"/>
    <cellStyle name="40% - Accent2" xfId="2745" builtinId="35" hidden="1"/>
    <cellStyle name="40% - Accent2" xfId="2783" builtinId="35" hidden="1"/>
    <cellStyle name="40% - Accent2" xfId="2312" builtinId="35" hidden="1"/>
    <cellStyle name="40% - Accent2" xfId="2842" builtinId="35" hidden="1"/>
    <cellStyle name="40% - Accent2" xfId="2890" builtinId="35" hidden="1"/>
    <cellStyle name="40% - Accent2" xfId="2933" builtinId="35" hidden="1"/>
    <cellStyle name="40% - Accent2" xfId="2970" builtinId="35" hidden="1"/>
    <cellStyle name="40% - Accent2" xfId="3010" builtinId="35" hidden="1"/>
    <cellStyle name="40% - Accent2" xfId="3048" builtinId="35" hidden="1"/>
    <cellStyle name="40% - Accent2" xfId="3091" builtinId="35" hidden="1"/>
    <cellStyle name="40% - Accent2" xfId="3137" builtinId="35" hidden="1"/>
    <cellStyle name="40% - Accent2" xfId="3189" builtinId="35" hidden="1"/>
    <cellStyle name="40% - Accent2" xfId="3254" builtinId="35" hidden="1"/>
    <cellStyle name="40% - Accent2" xfId="3297" builtinId="35" hidden="1"/>
    <cellStyle name="40% - Accent2" xfId="3343" builtinId="35" hidden="1"/>
    <cellStyle name="40% - Accent2" xfId="3393" builtinId="35" hidden="1"/>
    <cellStyle name="40% - Accent2" xfId="3432" builtinId="35" hidden="1"/>
    <cellStyle name="40% - Accent2" xfId="3480" builtinId="35" hidden="1"/>
    <cellStyle name="40% - Accent2" xfId="3515" builtinId="35" hidden="1"/>
    <cellStyle name="40% - Accent2" xfId="3564" builtinId="35" hidden="1"/>
    <cellStyle name="40% - Accent2" xfId="3604" builtinId="35" hidden="1"/>
    <cellStyle name="40% - Accent2" xfId="3641" builtinId="35" hidden="1"/>
    <cellStyle name="40% - Accent2" xfId="3681" builtinId="35" hidden="1"/>
    <cellStyle name="40% - Accent2" xfId="3728" builtinId="35" hidden="1"/>
    <cellStyle name="40% - Accent2" xfId="3776" builtinId="35" hidden="1"/>
    <cellStyle name="40% - Accent2" xfId="3815" builtinId="35" hidden="1"/>
    <cellStyle name="40% - Accent2" xfId="3862" builtinId="35" hidden="1"/>
    <cellStyle name="40% - Accent2" xfId="3898" builtinId="35" hidden="1"/>
    <cellStyle name="40% - Accent2" xfId="3947" builtinId="35" hidden="1"/>
    <cellStyle name="40% - Accent2" xfId="3986" builtinId="35" hidden="1"/>
    <cellStyle name="40% - Accent2" xfId="4021" builtinId="35" hidden="1"/>
    <cellStyle name="40% - Accent2" xfId="4059" builtinId="35" hidden="1"/>
    <cellStyle name="40% - Accent2" xfId="3977" builtinId="35" hidden="1"/>
    <cellStyle name="40% - Accent2" xfId="4112" builtinId="35" hidden="1"/>
    <cellStyle name="40% - Accent2" xfId="4152" builtinId="35" hidden="1"/>
    <cellStyle name="40% - Accent2" xfId="4198" builtinId="35" hidden="1"/>
    <cellStyle name="40% - Accent2" xfId="4234" builtinId="35" hidden="1"/>
    <cellStyle name="40% - Accent2" xfId="4283" builtinId="35" hidden="1"/>
    <cellStyle name="40% - Accent2" xfId="4324" builtinId="35" hidden="1"/>
    <cellStyle name="40% - Accent2" xfId="4360" builtinId="35" hidden="1"/>
    <cellStyle name="40% - Accent2" xfId="4400" builtinId="35" hidden="1"/>
    <cellStyle name="40% - Accent2" xfId="4083" builtinId="35" hidden="1"/>
    <cellStyle name="40% - Accent2" xfId="4441" builtinId="35" hidden="1"/>
    <cellStyle name="40% - Accent2" xfId="4478" builtinId="35" hidden="1"/>
    <cellStyle name="40% - Accent2" xfId="4521" builtinId="35" hidden="1"/>
    <cellStyle name="40% - Accent2" xfId="4553" builtinId="35" hidden="1"/>
    <cellStyle name="40% - Accent2" xfId="4598" builtinId="35" hidden="1"/>
    <cellStyle name="40% - Accent2" xfId="4634" builtinId="35" hidden="1"/>
    <cellStyle name="40% - Accent2" xfId="4667" builtinId="35" hidden="1"/>
    <cellStyle name="40% - Accent2" xfId="4703" builtinId="35" hidden="1"/>
    <cellStyle name="40% - Accent2" xfId="3472" builtinId="35" hidden="1"/>
    <cellStyle name="40% - Accent2" xfId="4741" builtinId="35" hidden="1"/>
    <cellStyle name="40% - Accent2" xfId="4775" builtinId="35" hidden="1"/>
    <cellStyle name="40% - Accent2" xfId="4828" builtinId="35" hidden="1"/>
    <cellStyle name="40% - Accent2" xfId="4881" builtinId="35" hidden="1"/>
    <cellStyle name="40% - Accent2" xfId="4931" builtinId="35" hidden="1"/>
    <cellStyle name="40% - Accent2" xfId="4975" builtinId="35" hidden="1"/>
    <cellStyle name="40% - Accent2" xfId="5012" builtinId="35" hidden="1"/>
    <cellStyle name="40% - Accent2" xfId="5052" builtinId="35" hidden="1"/>
    <cellStyle name="40% - Accent2" xfId="5090" builtinId="35" hidden="1"/>
    <cellStyle name="40% - Accent2" xfId="5125" builtinId="35" hidden="1"/>
    <cellStyle name="40% - Accent2" xfId="5178" builtinId="35" hidden="1"/>
    <cellStyle name="40% - Accent2" xfId="5229" builtinId="35" hidden="1"/>
    <cellStyle name="40% - Accent2" xfId="5273" builtinId="35" hidden="1"/>
    <cellStyle name="40% - Accent2" xfId="5309" builtinId="35" hidden="1"/>
    <cellStyle name="40% - Accent2" xfId="5349" builtinId="35" hidden="1"/>
    <cellStyle name="40% - Accent2" xfId="5387" builtinId="35" hidden="1"/>
    <cellStyle name="40% - Accent2" xfId="5407" builtinId="35" hidden="1"/>
    <cellStyle name="40% - Accent2" xfId="5460" builtinId="35" hidden="1"/>
    <cellStyle name="40% - Accent2" xfId="5510" builtinId="35" hidden="1"/>
    <cellStyle name="40% - Accent2" xfId="5554" builtinId="35" hidden="1"/>
    <cellStyle name="40% - Accent2" xfId="5591" builtinId="35" hidden="1"/>
    <cellStyle name="40% - Accent2" xfId="5631" builtinId="35" hidden="1"/>
    <cellStyle name="40% - Accent2" xfId="5669" builtinId="35" hidden="1"/>
    <cellStyle name="40% - Accent2" xfId="5694" builtinId="35" hidden="1"/>
    <cellStyle name="40% - Accent2" xfId="5744" builtinId="35" hidden="1"/>
    <cellStyle name="40% - Accent2" xfId="5793" builtinId="35" hidden="1"/>
    <cellStyle name="40% - Accent2" xfId="5835" builtinId="35" hidden="1"/>
    <cellStyle name="40% - Accent2" xfId="5871" builtinId="35" hidden="1"/>
    <cellStyle name="40% - Accent2" xfId="5911" builtinId="35" hidden="1"/>
    <cellStyle name="40% - Accent2" xfId="5949" builtinId="35" hidden="1"/>
    <cellStyle name="40% - Accent2" xfId="5478" builtinId="35" hidden="1"/>
    <cellStyle name="40% - Accent2" xfId="6008" builtinId="35" hidden="1"/>
    <cellStyle name="40% - Accent2" xfId="6056" builtinId="35" hidden="1"/>
    <cellStyle name="40% - Accent2" xfId="6099" builtinId="35" hidden="1"/>
    <cellStyle name="40% - Accent2" xfId="6136" builtinId="35" hidden="1"/>
    <cellStyle name="40% - Accent2" xfId="6176" builtinId="35" hidden="1"/>
    <cellStyle name="40% - Accent2" xfId="6214" builtinId="35" hidden="1"/>
    <cellStyle name="40% - Accent2" xfId="6257" builtinId="35" hidden="1"/>
    <cellStyle name="40% - Accent2" xfId="6303" builtinId="35" hidden="1"/>
    <cellStyle name="40% - Accent2" xfId="6331" builtinId="35" hidden="1"/>
    <cellStyle name="40% - Accent2" xfId="6391" builtinId="35" hidden="1"/>
    <cellStyle name="40% - Accent2" xfId="6433" builtinId="35" hidden="1"/>
    <cellStyle name="40% - Accent2" xfId="6480" builtinId="35" hidden="1"/>
    <cellStyle name="40% - Accent2" xfId="6528" builtinId="35" hidden="1"/>
    <cellStyle name="40% - Accent2" xfId="6567" builtinId="35" hidden="1"/>
    <cellStyle name="40% - Accent2" xfId="6615" builtinId="35" hidden="1"/>
    <cellStyle name="40% - Accent2" xfId="6650" builtinId="35" hidden="1"/>
    <cellStyle name="40% - Accent2" xfId="6699" builtinId="35" hidden="1"/>
    <cellStyle name="40% - Accent2" xfId="6739" builtinId="35" hidden="1"/>
    <cellStyle name="40% - Accent2" xfId="6776" builtinId="35" hidden="1"/>
    <cellStyle name="40% - Accent2" xfId="6816" builtinId="35" hidden="1"/>
    <cellStyle name="40% - Accent2" xfId="6863" builtinId="35" hidden="1"/>
    <cellStyle name="40% - Accent2" xfId="6911" builtinId="35" hidden="1"/>
    <cellStyle name="40% - Accent2" xfId="6950" builtinId="35" hidden="1"/>
    <cellStyle name="40% - Accent2" xfId="6997" builtinId="35" hidden="1"/>
    <cellStyle name="40% - Accent2" xfId="7033" builtinId="35" hidden="1"/>
    <cellStyle name="40% - Accent2" xfId="7082" builtinId="35" hidden="1"/>
    <cellStyle name="40% - Accent2" xfId="7121" builtinId="35" hidden="1"/>
    <cellStyle name="40% - Accent2" xfId="7156" builtinId="35" hidden="1"/>
    <cellStyle name="40% - Accent2" xfId="7194" builtinId="35" hidden="1"/>
    <cellStyle name="40% - Accent2" xfId="7112" builtinId="35" hidden="1"/>
    <cellStyle name="40% - Accent2" xfId="7247" builtinId="35" hidden="1"/>
    <cellStyle name="40% - Accent2" xfId="7287" builtinId="35" hidden="1"/>
    <cellStyle name="40% - Accent2" xfId="7333" builtinId="35" hidden="1"/>
    <cellStyle name="40% - Accent2" xfId="7369" builtinId="35" hidden="1"/>
    <cellStyle name="40% - Accent2" xfId="7418" builtinId="35" hidden="1"/>
    <cellStyle name="40% - Accent2" xfId="7459" builtinId="35" hidden="1"/>
    <cellStyle name="40% - Accent2" xfId="7495" builtinId="35" hidden="1"/>
    <cellStyle name="40% - Accent2" xfId="7535" builtinId="35" hidden="1"/>
    <cellStyle name="40% - Accent2" xfId="7218" builtinId="35" hidden="1"/>
    <cellStyle name="40% - Accent2" xfId="7576" builtinId="35" hidden="1"/>
    <cellStyle name="40% - Accent2" xfId="7613" builtinId="35" hidden="1"/>
    <cellStyle name="40% - Accent2" xfId="7656" builtinId="35" hidden="1"/>
    <cellStyle name="40% - Accent2" xfId="7688" builtinId="35" hidden="1"/>
    <cellStyle name="40% - Accent2" xfId="7733" builtinId="35" hidden="1"/>
    <cellStyle name="40% - Accent2" xfId="7769" builtinId="35" hidden="1"/>
    <cellStyle name="40% - Accent2" xfId="7802" builtinId="35" hidden="1"/>
    <cellStyle name="40% - Accent2" xfId="7838" builtinId="35" hidden="1"/>
    <cellStyle name="40% - Accent2" xfId="6607" builtinId="35" hidden="1"/>
    <cellStyle name="40% - Accent2" xfId="7875" builtinId="35" hidden="1"/>
    <cellStyle name="40% - Accent2" xfId="7908" builtinId="35" hidden="1"/>
    <cellStyle name="40% - Accent2" xfId="7960" builtinId="35" hidden="1"/>
    <cellStyle name="40% - Accent2" xfId="8013" builtinId="35" hidden="1"/>
    <cellStyle name="40% - Accent2" xfId="8062" builtinId="35" hidden="1"/>
    <cellStyle name="40% - Accent2" xfId="8106" builtinId="35" hidden="1"/>
    <cellStyle name="40% - Accent2" xfId="8142" builtinId="35" hidden="1"/>
    <cellStyle name="40% - Accent2" xfId="8181" builtinId="35" hidden="1"/>
    <cellStyle name="40% - Accent2" xfId="8218" builtinId="35" hidden="1"/>
    <cellStyle name="40% - Accent2" xfId="8252" builtinId="35" hidden="1"/>
    <cellStyle name="40% - Accent2" xfId="8302" builtinId="35" hidden="1"/>
    <cellStyle name="40% - Accent2" xfId="8352" builtinId="35" hidden="1"/>
    <cellStyle name="40% - Accent2" xfId="8394" builtinId="35" hidden="1"/>
    <cellStyle name="40% - Accent2" xfId="8429" builtinId="35" hidden="1"/>
    <cellStyle name="40% - Accent2" xfId="8468" builtinId="35" hidden="1"/>
    <cellStyle name="40% - Accent2" xfId="8506" builtinId="35" hidden="1"/>
    <cellStyle name="40% - Accent2" xfId="8526" builtinId="35" hidden="1"/>
    <cellStyle name="40% - Accent2" xfId="8577" builtinId="35" hidden="1"/>
    <cellStyle name="40% - Accent2" xfId="8626" builtinId="35" hidden="1"/>
    <cellStyle name="40% - Accent2" xfId="8668" builtinId="35" hidden="1"/>
    <cellStyle name="40% - Accent2" xfId="8704" builtinId="35" hidden="1"/>
    <cellStyle name="40% - Accent2" xfId="8743" builtinId="35" hidden="1"/>
    <cellStyle name="40% - Accent2" xfId="8781" builtinId="35" hidden="1"/>
    <cellStyle name="40% - Accent2" xfId="8806" builtinId="35" hidden="1"/>
    <cellStyle name="40% - Accent2" xfId="8854" builtinId="35" hidden="1"/>
    <cellStyle name="40% - Accent2" xfId="8900" builtinId="35" hidden="1"/>
    <cellStyle name="40% - Accent2" xfId="8939" builtinId="35" hidden="1"/>
    <cellStyle name="40% - Accent2" xfId="8974" builtinId="35" hidden="1"/>
    <cellStyle name="40% - Accent2" xfId="9013" builtinId="35" hidden="1"/>
    <cellStyle name="40% - Accent2" xfId="9051" builtinId="35" hidden="1"/>
    <cellStyle name="40% - Accent2" xfId="8595" builtinId="35" hidden="1"/>
    <cellStyle name="40% - Accent2" xfId="9109" builtinId="35" hidden="1"/>
    <cellStyle name="40% - Accent2" xfId="9156" builtinId="35" hidden="1"/>
    <cellStyle name="40% - Accent2" xfId="9198" builtinId="35" hidden="1"/>
    <cellStyle name="40% - Accent2" xfId="9235" builtinId="35" hidden="1"/>
    <cellStyle name="40% - Accent2" xfId="9274" builtinId="35" hidden="1"/>
    <cellStyle name="40% - Accent2" xfId="9312" builtinId="35" hidden="1"/>
    <cellStyle name="40% - Accent2" xfId="9354" builtinId="35" hidden="1"/>
    <cellStyle name="40% - Accent2" xfId="9399" builtinId="35" hidden="1"/>
    <cellStyle name="40% - Accent2" xfId="8034" builtinId="35" hidden="1"/>
    <cellStyle name="40% - Accent2" xfId="6425" builtinId="35" hidden="1"/>
    <cellStyle name="40% - Accent2" xfId="8932" builtinId="35" hidden="1"/>
    <cellStyle name="40% - Accent2" xfId="8650" builtinId="35" hidden="1"/>
    <cellStyle name="40% - Accent2" xfId="8617" builtinId="35" hidden="1"/>
    <cellStyle name="40% - Accent2" xfId="9441" builtinId="35" hidden="1"/>
    <cellStyle name="40% - Accent2" xfId="9488" builtinId="35" hidden="1"/>
    <cellStyle name="40% - Accent2" xfId="9523" builtinId="35" hidden="1"/>
    <cellStyle name="40% - Accent2" xfId="9572" builtinId="35" hidden="1"/>
    <cellStyle name="40% - Accent2" xfId="9612" builtinId="35" hidden="1"/>
    <cellStyle name="40% - Accent2" xfId="9648" builtinId="35" hidden="1"/>
    <cellStyle name="40% - Accent2" xfId="9688" builtinId="35" hidden="1"/>
    <cellStyle name="40% - Accent2" xfId="9734" builtinId="35" hidden="1"/>
    <cellStyle name="40% - Accent2" xfId="9782" builtinId="35" hidden="1"/>
    <cellStyle name="40% - Accent2" xfId="9821" builtinId="35" hidden="1"/>
    <cellStyle name="40% - Accent2" xfId="9868" builtinId="35" hidden="1"/>
    <cellStyle name="40% - Accent2" xfId="9904" builtinId="35" hidden="1"/>
    <cellStyle name="40% - Accent2" xfId="9953" builtinId="35" hidden="1"/>
    <cellStyle name="40% - Accent2" xfId="9992" builtinId="35" hidden="1"/>
    <cellStyle name="40% - Accent2" xfId="10027" builtinId="35" hidden="1"/>
    <cellStyle name="40% - Accent2" xfId="10065" builtinId="35" hidden="1"/>
    <cellStyle name="40% - Accent2" xfId="9983" builtinId="35" hidden="1"/>
    <cellStyle name="40% - Accent2" xfId="10118" builtinId="35" hidden="1"/>
    <cellStyle name="40% - Accent2" xfId="10158" builtinId="35" hidden="1"/>
    <cellStyle name="40% - Accent2" xfId="10204" builtinId="35" hidden="1"/>
    <cellStyle name="40% - Accent2" xfId="10240" builtinId="35" hidden="1"/>
    <cellStyle name="40% - Accent2" xfId="10289" builtinId="35" hidden="1"/>
    <cellStyle name="40% - Accent2" xfId="10330" builtinId="35" hidden="1"/>
    <cellStyle name="40% - Accent2" xfId="10366" builtinId="35" hidden="1"/>
    <cellStyle name="40% - Accent2" xfId="10406" builtinId="35" hidden="1"/>
    <cellStyle name="40% - Accent2" xfId="10089" builtinId="35" hidden="1"/>
    <cellStyle name="40% - Accent2" xfId="10447" builtinId="35" hidden="1"/>
    <cellStyle name="40% - Accent2" xfId="10483" builtinId="35" hidden="1"/>
    <cellStyle name="40% - Accent2" xfId="10526" builtinId="35" hidden="1"/>
    <cellStyle name="40% - Accent2" xfId="10558" builtinId="35" hidden="1"/>
    <cellStyle name="40% - Accent2" xfId="10603" builtinId="35" hidden="1"/>
    <cellStyle name="40% - Accent2" xfId="10639" builtinId="35" hidden="1"/>
    <cellStyle name="40% - Accent2" xfId="10672" builtinId="35" hidden="1"/>
    <cellStyle name="40% - Accent2" xfId="10708" builtinId="35" hidden="1"/>
    <cellStyle name="40% - Accent2" xfId="9480" builtinId="35" hidden="1"/>
    <cellStyle name="40% - Accent2" xfId="10742" builtinId="35" hidden="1"/>
    <cellStyle name="40% - Accent2" xfId="10773" builtinId="35" hidden="1"/>
    <cellStyle name="40% - Accent2" xfId="10817" builtinId="35" hidden="1"/>
    <cellStyle name="40% - Accent2" xfId="10863" builtinId="35" hidden="1"/>
    <cellStyle name="40% - Accent2" xfId="10908" builtinId="35" hidden="1"/>
    <cellStyle name="40% - Accent2" xfId="10945" builtinId="35" hidden="1"/>
    <cellStyle name="40% - Accent2" xfId="10977" builtinId="35" hidden="1"/>
    <cellStyle name="40% - Accent2" xfId="11013" builtinId="35" hidden="1"/>
    <cellStyle name="40% - Accent2" xfId="11046" builtinId="35" hidden="1"/>
    <cellStyle name="40% - Accent2" xfId="11076" builtinId="35" hidden="1"/>
    <cellStyle name="40% - Accent2" xfId="11122" builtinId="35" hidden="1"/>
    <cellStyle name="40% - Accent2" xfId="11170" builtinId="35" hidden="1"/>
    <cellStyle name="40% - Accent2" xfId="11209" builtinId="35" hidden="1"/>
    <cellStyle name="40% - Accent2" xfId="11242" builtinId="35" hidden="1"/>
    <cellStyle name="40% - Accent2" xfId="11278" builtinId="35" hidden="1"/>
    <cellStyle name="40% - Accent2" xfId="11314" builtinId="35" hidden="1"/>
    <cellStyle name="40% - Accent2" xfId="11333" builtinId="35" hidden="1"/>
    <cellStyle name="40% - Accent2" xfId="11381" builtinId="35" hidden="1"/>
    <cellStyle name="40% - Accent2" xfId="11428" builtinId="35" hidden="1"/>
    <cellStyle name="40% - Accent2" xfId="11467" builtinId="35" hidden="1"/>
    <cellStyle name="40% - Accent2" xfId="11501" builtinId="35" hidden="1"/>
    <cellStyle name="40% - Accent2" xfId="11537" builtinId="35" hidden="1"/>
    <cellStyle name="40% - Accent2" xfId="11573" builtinId="35" hidden="1"/>
    <cellStyle name="40% - Accent2" xfId="11597" builtinId="35" hidden="1"/>
    <cellStyle name="40% - Accent2" xfId="11643" builtinId="35" hidden="1"/>
    <cellStyle name="40% - Accent2" xfId="11687" builtinId="35" hidden="1"/>
    <cellStyle name="40% - Accent2" xfId="11724" builtinId="35" hidden="1"/>
    <cellStyle name="40% - Accent2" xfId="11757" builtinId="35" hidden="1"/>
    <cellStyle name="40% - Accent2" xfId="11793" builtinId="35" hidden="1"/>
    <cellStyle name="40% - Accent2" xfId="11829" builtinId="35" hidden="1"/>
    <cellStyle name="40% - Accent2" xfId="11399" builtinId="35" hidden="1"/>
    <cellStyle name="40% - Accent2" xfId="11884" builtinId="35" hidden="1"/>
    <cellStyle name="40% - Accent2" xfId="11929" builtinId="35" hidden="1"/>
    <cellStyle name="40% - Accent2" xfId="11967" builtinId="35" hidden="1"/>
    <cellStyle name="40% - Accent2" xfId="12001" builtinId="35" hidden="1"/>
    <cellStyle name="40% - Accent2" xfId="12037" builtinId="35" hidden="1"/>
    <cellStyle name="40% - Accent2" xfId="12073" builtinId="35" hidden="1"/>
    <cellStyle name="40% - Accent2" xfId="12109" builtinId="35" hidden="1"/>
    <cellStyle name="40% - Accent2" xfId="12148" builtinId="35" hidden="1"/>
    <cellStyle name="40% - Accent3" xfId="35" builtinId="39" hidden="1"/>
    <cellStyle name="40% - Accent3" xfId="89" builtinId="39" hidden="1"/>
    <cellStyle name="40% - Accent3" xfId="132" builtinId="39" hidden="1"/>
    <cellStyle name="40% - Accent3" xfId="181" builtinId="39" hidden="1"/>
    <cellStyle name="40% - Accent3" xfId="231" builtinId="39" hidden="1"/>
    <cellStyle name="40% - Accent3" xfId="270" builtinId="39" hidden="1"/>
    <cellStyle name="40% - Accent3" xfId="318" builtinId="39" hidden="1"/>
    <cellStyle name="40% - Accent3" xfId="353" builtinId="39" hidden="1"/>
    <cellStyle name="40% - Accent3" xfId="402" builtinId="39" hidden="1"/>
    <cellStyle name="40% - Accent3" xfId="442" builtinId="39" hidden="1"/>
    <cellStyle name="40% - Accent3" xfId="479" builtinId="39" hidden="1"/>
    <cellStyle name="40% - Accent3" xfId="519" builtinId="39" hidden="1"/>
    <cellStyle name="40% - Accent3" xfId="566" builtinId="39" hidden="1"/>
    <cellStyle name="40% - Accent3" xfId="614" builtinId="39" hidden="1"/>
    <cellStyle name="40% - Accent3" xfId="653" builtinId="39" hidden="1"/>
    <cellStyle name="40% - Accent3" xfId="700" builtinId="39" hidden="1"/>
    <cellStyle name="40% - Accent3" xfId="736" builtinId="39" hidden="1"/>
    <cellStyle name="40% - Accent3" xfId="785" builtinId="39" hidden="1"/>
    <cellStyle name="40% - Accent3" xfId="824" builtinId="39" hidden="1"/>
    <cellStyle name="40% - Accent3" xfId="859" builtinId="39" hidden="1"/>
    <cellStyle name="40% - Accent3" xfId="897" builtinId="39" hidden="1"/>
    <cellStyle name="40% - Accent3" xfId="583" builtinId="39" hidden="1"/>
    <cellStyle name="40% - Accent3" xfId="950" builtinId="39" hidden="1"/>
    <cellStyle name="40% - Accent3" xfId="990" builtinId="39" hidden="1"/>
    <cellStyle name="40% - Accent3" xfId="1036" builtinId="39" hidden="1"/>
    <cellStyle name="40% - Accent3" xfId="1072" builtinId="39" hidden="1"/>
    <cellStyle name="40% - Accent3" xfId="1121" builtinId="39" hidden="1"/>
    <cellStyle name="40% - Accent3" xfId="1162" builtinId="39" hidden="1"/>
    <cellStyle name="40% - Accent3" xfId="1198" builtinId="39" hidden="1"/>
    <cellStyle name="40% - Accent3" xfId="1238" builtinId="39" hidden="1"/>
    <cellStyle name="40% - Accent3" xfId="1054" builtinId="39" hidden="1"/>
    <cellStyle name="40% - Accent3" xfId="1279" builtinId="39" hidden="1"/>
    <cellStyle name="40% - Accent3" xfId="1316" builtinId="39" hidden="1"/>
    <cellStyle name="40% - Accent3" xfId="1359" builtinId="39" hidden="1"/>
    <cellStyle name="40% - Accent3" xfId="1391" builtinId="39" hidden="1"/>
    <cellStyle name="40% - Accent3" xfId="1436" builtinId="39" hidden="1"/>
    <cellStyle name="40% - Accent3" xfId="1472" builtinId="39" hidden="1"/>
    <cellStyle name="40% - Accent3" xfId="1505" builtinId="39" hidden="1"/>
    <cellStyle name="40% - Accent3" xfId="1541" builtinId="39" hidden="1"/>
    <cellStyle name="40% - Accent3" xfId="425" builtinId="39" hidden="1"/>
    <cellStyle name="40% - Accent3" xfId="1579" builtinId="39" hidden="1"/>
    <cellStyle name="40% - Accent3" xfId="1613" builtinId="39" hidden="1"/>
    <cellStyle name="40% - Accent3" xfId="1666" builtinId="39" hidden="1"/>
    <cellStyle name="40% - Accent3" xfId="1719" builtinId="39" hidden="1"/>
    <cellStyle name="40% - Accent3" xfId="1769" builtinId="39" hidden="1"/>
    <cellStyle name="40% - Accent3" xfId="1813" builtinId="39" hidden="1"/>
    <cellStyle name="40% - Accent3" xfId="1850" builtinId="39" hidden="1"/>
    <cellStyle name="40% - Accent3" xfId="1890" builtinId="39" hidden="1"/>
    <cellStyle name="40% - Accent3" xfId="1928" builtinId="39" hidden="1"/>
    <cellStyle name="40% - Accent3" xfId="1963" builtinId="39" hidden="1"/>
    <cellStyle name="40% - Accent3" xfId="2016" builtinId="39" hidden="1"/>
    <cellStyle name="40% - Accent3" xfId="2067" builtinId="39" hidden="1"/>
    <cellStyle name="40% - Accent3" xfId="2111" builtinId="39" hidden="1"/>
    <cellStyle name="40% - Accent3" xfId="2147" builtinId="39" hidden="1"/>
    <cellStyle name="40% - Accent3" xfId="2187" builtinId="39" hidden="1"/>
    <cellStyle name="40% - Accent3" xfId="2225" builtinId="39" hidden="1"/>
    <cellStyle name="40% - Accent3" xfId="2245" builtinId="39" hidden="1"/>
    <cellStyle name="40% - Accent3" xfId="2298" builtinId="39" hidden="1"/>
    <cellStyle name="40% - Accent3" xfId="2348" builtinId="39" hidden="1"/>
    <cellStyle name="40% - Accent3" xfId="2392" builtinId="39" hidden="1"/>
    <cellStyle name="40% - Accent3" xfId="2429" builtinId="39" hidden="1"/>
    <cellStyle name="40% - Accent3" xfId="2469" builtinId="39" hidden="1"/>
    <cellStyle name="40% - Accent3" xfId="2507" builtinId="39" hidden="1"/>
    <cellStyle name="40% - Accent3" xfId="2532" builtinId="39" hidden="1"/>
    <cellStyle name="40% - Accent3" xfId="2582" builtinId="39" hidden="1"/>
    <cellStyle name="40% - Accent3" xfId="2631" builtinId="39" hidden="1"/>
    <cellStyle name="40% - Accent3" xfId="2673" builtinId="39" hidden="1"/>
    <cellStyle name="40% - Accent3" xfId="2709" builtinId="39" hidden="1"/>
    <cellStyle name="40% - Accent3" xfId="2749" builtinId="39" hidden="1"/>
    <cellStyle name="40% - Accent3" xfId="2787" builtinId="39" hidden="1"/>
    <cellStyle name="40% - Accent3" xfId="2806" builtinId="39" hidden="1"/>
    <cellStyle name="40% - Accent3" xfId="2846" builtinId="39" hidden="1"/>
    <cellStyle name="40% - Accent3" xfId="2894" builtinId="39" hidden="1"/>
    <cellStyle name="40% - Accent3" xfId="2937" builtinId="39" hidden="1"/>
    <cellStyle name="40% - Accent3" xfId="2974" builtinId="39" hidden="1"/>
    <cellStyle name="40% - Accent3" xfId="3014" builtinId="39" hidden="1"/>
    <cellStyle name="40% - Accent3" xfId="3052" builtinId="39" hidden="1"/>
    <cellStyle name="40% - Accent3" xfId="3095" builtinId="39" hidden="1"/>
    <cellStyle name="40% - Accent3" xfId="3141" builtinId="39" hidden="1"/>
    <cellStyle name="40% - Accent3" xfId="3193" builtinId="39" hidden="1"/>
    <cellStyle name="40% - Accent3" xfId="3258" builtinId="39" hidden="1"/>
    <cellStyle name="40% - Accent3" xfId="3301" builtinId="39" hidden="1"/>
    <cellStyle name="40% - Accent3" xfId="3347" builtinId="39" hidden="1"/>
    <cellStyle name="40% - Accent3" xfId="3397" builtinId="39" hidden="1"/>
    <cellStyle name="40% - Accent3" xfId="3436" builtinId="39" hidden="1"/>
    <cellStyle name="40% - Accent3" xfId="3484" builtinId="39" hidden="1"/>
    <cellStyle name="40% - Accent3" xfId="3519" builtinId="39" hidden="1"/>
    <cellStyle name="40% - Accent3" xfId="3568" builtinId="39" hidden="1"/>
    <cellStyle name="40% - Accent3" xfId="3608" builtinId="39" hidden="1"/>
    <cellStyle name="40% - Accent3" xfId="3645" builtinId="39" hidden="1"/>
    <cellStyle name="40% - Accent3" xfId="3685" builtinId="39" hidden="1"/>
    <cellStyle name="40% - Accent3" xfId="3732" builtinId="39" hidden="1"/>
    <cellStyle name="40% - Accent3" xfId="3780" builtinId="39" hidden="1"/>
    <cellStyle name="40% - Accent3" xfId="3819" builtinId="39" hidden="1"/>
    <cellStyle name="40% - Accent3" xfId="3866" builtinId="39" hidden="1"/>
    <cellStyle name="40% - Accent3" xfId="3902" builtinId="39" hidden="1"/>
    <cellStyle name="40% - Accent3" xfId="3951" builtinId="39" hidden="1"/>
    <cellStyle name="40% - Accent3" xfId="3990" builtinId="39" hidden="1"/>
    <cellStyle name="40% - Accent3" xfId="4025" builtinId="39" hidden="1"/>
    <cellStyle name="40% - Accent3" xfId="4063" builtinId="39" hidden="1"/>
    <cellStyle name="40% - Accent3" xfId="3749" builtinId="39" hidden="1"/>
    <cellStyle name="40% - Accent3" xfId="4116" builtinId="39" hidden="1"/>
    <cellStyle name="40% - Accent3" xfId="4156" builtinId="39" hidden="1"/>
    <cellStyle name="40% - Accent3" xfId="4202" builtinId="39" hidden="1"/>
    <cellStyle name="40% - Accent3" xfId="4238" builtinId="39" hidden="1"/>
    <cellStyle name="40% - Accent3" xfId="4287" builtinId="39" hidden="1"/>
    <cellStyle name="40% - Accent3" xfId="4328" builtinId="39" hidden="1"/>
    <cellStyle name="40% - Accent3" xfId="4364" builtinId="39" hidden="1"/>
    <cellStyle name="40% - Accent3" xfId="4404" builtinId="39" hidden="1"/>
    <cellStyle name="40% - Accent3" xfId="4220" builtinId="39" hidden="1"/>
    <cellStyle name="40% - Accent3" xfId="4445" builtinId="39" hidden="1"/>
    <cellStyle name="40% - Accent3" xfId="4482" builtinId="39" hidden="1"/>
    <cellStyle name="40% - Accent3" xfId="4525" builtinId="39" hidden="1"/>
    <cellStyle name="40% - Accent3" xfId="4557" builtinId="39" hidden="1"/>
    <cellStyle name="40% - Accent3" xfId="4602" builtinId="39" hidden="1"/>
    <cellStyle name="40% - Accent3" xfId="4638" builtinId="39" hidden="1"/>
    <cellStyle name="40% - Accent3" xfId="4671" builtinId="39" hidden="1"/>
    <cellStyle name="40% - Accent3" xfId="4707" builtinId="39" hidden="1"/>
    <cellStyle name="40% - Accent3" xfId="3591" builtinId="39" hidden="1"/>
    <cellStyle name="40% - Accent3" xfId="4745" builtinId="39" hidden="1"/>
    <cellStyle name="40% - Accent3" xfId="4779" builtinId="39" hidden="1"/>
    <cellStyle name="40% - Accent3" xfId="4832" builtinId="39" hidden="1"/>
    <cellStyle name="40% - Accent3" xfId="4885" builtinId="39" hidden="1"/>
    <cellStyle name="40% - Accent3" xfId="4935" builtinId="39" hidden="1"/>
    <cellStyle name="40% - Accent3" xfId="4979" builtinId="39" hidden="1"/>
    <cellStyle name="40% - Accent3" xfId="5016" builtinId="39" hidden="1"/>
    <cellStyle name="40% - Accent3" xfId="5056" builtinId="39" hidden="1"/>
    <cellStyle name="40% - Accent3" xfId="5094" builtinId="39" hidden="1"/>
    <cellStyle name="40% - Accent3" xfId="5129" builtinId="39" hidden="1"/>
    <cellStyle name="40% - Accent3" xfId="5182" builtinId="39" hidden="1"/>
    <cellStyle name="40% - Accent3" xfId="5233" builtinId="39" hidden="1"/>
    <cellStyle name="40% - Accent3" xfId="5277" builtinId="39" hidden="1"/>
    <cellStyle name="40% - Accent3" xfId="5313" builtinId="39" hidden="1"/>
    <cellStyle name="40% - Accent3" xfId="5353" builtinId="39" hidden="1"/>
    <cellStyle name="40% - Accent3" xfId="5391" builtinId="39" hidden="1"/>
    <cellStyle name="40% - Accent3" xfId="5411" builtinId="39" hidden="1"/>
    <cellStyle name="40% - Accent3" xfId="5464" builtinId="39" hidden="1"/>
    <cellStyle name="40% - Accent3" xfId="5514" builtinId="39" hidden="1"/>
    <cellStyle name="40% - Accent3" xfId="5558" builtinId="39" hidden="1"/>
    <cellStyle name="40% - Accent3" xfId="5595" builtinId="39" hidden="1"/>
    <cellStyle name="40% - Accent3" xfId="5635" builtinId="39" hidden="1"/>
    <cellStyle name="40% - Accent3" xfId="5673" builtinId="39" hidden="1"/>
    <cellStyle name="40% - Accent3" xfId="5698" builtinId="39" hidden="1"/>
    <cellStyle name="40% - Accent3" xfId="5748" builtinId="39" hidden="1"/>
    <cellStyle name="40% - Accent3" xfId="5797" builtinId="39" hidden="1"/>
    <cellStyle name="40% - Accent3" xfId="5839" builtinId="39" hidden="1"/>
    <cellStyle name="40% - Accent3" xfId="5875" builtinId="39" hidden="1"/>
    <cellStyle name="40% - Accent3" xfId="5915" builtinId="39" hidden="1"/>
    <cellStyle name="40% - Accent3" xfId="5953" builtinId="39" hidden="1"/>
    <cellStyle name="40% - Accent3" xfId="5972" builtinId="39" hidden="1"/>
    <cellStyle name="40% - Accent3" xfId="6012" builtinId="39" hidden="1"/>
    <cellStyle name="40% - Accent3" xfId="6060" builtinId="39" hidden="1"/>
    <cellStyle name="40% - Accent3" xfId="6103" builtinId="39" hidden="1"/>
    <cellStyle name="40% - Accent3" xfId="6140" builtinId="39" hidden="1"/>
    <cellStyle name="40% - Accent3" xfId="6180" builtinId="39" hidden="1"/>
    <cellStyle name="40% - Accent3" xfId="6218" builtinId="39" hidden="1"/>
    <cellStyle name="40% - Accent3" xfId="6261" builtinId="39" hidden="1"/>
    <cellStyle name="40% - Accent3" xfId="6307" builtinId="39" hidden="1"/>
    <cellStyle name="40% - Accent3" xfId="6335" builtinId="39" hidden="1"/>
    <cellStyle name="40% - Accent3" xfId="6395" builtinId="39" hidden="1"/>
    <cellStyle name="40% - Accent3" xfId="6437" builtinId="39" hidden="1"/>
    <cellStyle name="40% - Accent3" xfId="6484" builtinId="39" hidden="1"/>
    <cellStyle name="40% - Accent3" xfId="6532" builtinId="39" hidden="1"/>
    <cellStyle name="40% - Accent3" xfId="6571" builtinId="39" hidden="1"/>
    <cellStyle name="40% - Accent3" xfId="6619" builtinId="39" hidden="1"/>
    <cellStyle name="40% - Accent3" xfId="6654" builtinId="39" hidden="1"/>
    <cellStyle name="40% - Accent3" xfId="6703" builtinId="39" hidden="1"/>
    <cellStyle name="40% - Accent3" xfId="6743" builtinId="39" hidden="1"/>
    <cellStyle name="40% - Accent3" xfId="6780" builtinId="39" hidden="1"/>
    <cellStyle name="40% - Accent3" xfId="6820" builtinId="39" hidden="1"/>
    <cellStyle name="40% - Accent3" xfId="6867" builtinId="39" hidden="1"/>
    <cellStyle name="40% - Accent3" xfId="6915" builtinId="39" hidden="1"/>
    <cellStyle name="40% - Accent3" xfId="6954" builtinId="39" hidden="1"/>
    <cellStyle name="40% - Accent3" xfId="7001" builtinId="39" hidden="1"/>
    <cellStyle name="40% - Accent3" xfId="7037" builtinId="39" hidden="1"/>
    <cellStyle name="40% - Accent3" xfId="7086" builtinId="39" hidden="1"/>
    <cellStyle name="40% - Accent3" xfId="7125" builtinId="39" hidden="1"/>
    <cellStyle name="40% - Accent3" xfId="7160" builtinId="39" hidden="1"/>
    <cellStyle name="40% - Accent3" xfId="7198" builtinId="39" hidden="1"/>
    <cellStyle name="40% - Accent3" xfId="6884" builtinId="39" hidden="1"/>
    <cellStyle name="40% - Accent3" xfId="7251" builtinId="39" hidden="1"/>
    <cellStyle name="40% - Accent3" xfId="7291" builtinId="39" hidden="1"/>
    <cellStyle name="40% - Accent3" xfId="7337" builtinId="39" hidden="1"/>
    <cellStyle name="40% - Accent3" xfId="7373" builtinId="39" hidden="1"/>
    <cellStyle name="40% - Accent3" xfId="7422" builtinId="39" hidden="1"/>
    <cellStyle name="40% - Accent3" xfId="7463" builtinId="39" hidden="1"/>
    <cellStyle name="40% - Accent3" xfId="7499" builtinId="39" hidden="1"/>
    <cellStyle name="40% - Accent3" xfId="7539" builtinId="39" hidden="1"/>
    <cellStyle name="40% - Accent3" xfId="7355" builtinId="39" hidden="1"/>
    <cellStyle name="40% - Accent3" xfId="7580" builtinId="39" hidden="1"/>
    <cellStyle name="40% - Accent3" xfId="7617" builtinId="39" hidden="1"/>
    <cellStyle name="40% - Accent3" xfId="7660" builtinId="39" hidden="1"/>
    <cellStyle name="40% - Accent3" xfId="7692" builtinId="39" hidden="1"/>
    <cellStyle name="40% - Accent3" xfId="7737" builtinId="39" hidden="1"/>
    <cellStyle name="40% - Accent3" xfId="7773" builtinId="39" hidden="1"/>
    <cellStyle name="40% - Accent3" xfId="7806" builtinId="39" hidden="1"/>
    <cellStyle name="40% - Accent3" xfId="7842" builtinId="39" hidden="1"/>
    <cellStyle name="40% - Accent3" xfId="6726" builtinId="39" hidden="1"/>
    <cellStyle name="40% - Accent3" xfId="7879" builtinId="39" hidden="1"/>
    <cellStyle name="40% - Accent3" xfId="7912" builtinId="39" hidden="1"/>
    <cellStyle name="40% - Accent3" xfId="7964" builtinId="39" hidden="1"/>
    <cellStyle name="40% - Accent3" xfId="8017" builtinId="39" hidden="1"/>
    <cellStyle name="40% - Accent3" xfId="8066" builtinId="39" hidden="1"/>
    <cellStyle name="40% - Accent3" xfId="8110" builtinId="39" hidden="1"/>
    <cellStyle name="40% - Accent3" xfId="8146" builtinId="39" hidden="1"/>
    <cellStyle name="40% - Accent3" xfId="8185" builtinId="39" hidden="1"/>
    <cellStyle name="40% - Accent3" xfId="8222" builtinId="39" hidden="1"/>
    <cellStyle name="40% - Accent3" xfId="8256" builtinId="39" hidden="1"/>
    <cellStyle name="40% - Accent3" xfId="8306" builtinId="39" hidden="1"/>
    <cellStyle name="40% - Accent3" xfId="8356" builtinId="39" hidden="1"/>
    <cellStyle name="40% - Accent3" xfId="8398" builtinId="39" hidden="1"/>
    <cellStyle name="40% - Accent3" xfId="8433" builtinId="39" hidden="1"/>
    <cellStyle name="40% - Accent3" xfId="8472" builtinId="39" hidden="1"/>
    <cellStyle name="40% - Accent3" xfId="8510" builtinId="39" hidden="1"/>
    <cellStyle name="40% - Accent3" xfId="8530" builtinId="39" hidden="1"/>
    <cellStyle name="40% - Accent3" xfId="8581" builtinId="39" hidden="1"/>
    <cellStyle name="40% - Accent3" xfId="8630" builtinId="39" hidden="1"/>
    <cellStyle name="40% - Accent3" xfId="8672" builtinId="39" hidden="1"/>
    <cellStyle name="40% - Accent3" xfId="8708" builtinId="39" hidden="1"/>
    <cellStyle name="40% - Accent3" xfId="8747" builtinId="39" hidden="1"/>
    <cellStyle name="40% - Accent3" xfId="8785" builtinId="39" hidden="1"/>
    <cellStyle name="40% - Accent3" xfId="8810" builtinId="39" hidden="1"/>
    <cellStyle name="40% - Accent3" xfId="8858" builtinId="39" hidden="1"/>
    <cellStyle name="40% - Accent3" xfId="8904" builtinId="39" hidden="1"/>
    <cellStyle name="40% - Accent3" xfId="8943" builtinId="39" hidden="1"/>
    <cellStyle name="40% - Accent3" xfId="8978" builtinId="39" hidden="1"/>
    <cellStyle name="40% - Accent3" xfId="9017" builtinId="39" hidden="1"/>
    <cellStyle name="40% - Accent3" xfId="9055" builtinId="39" hidden="1"/>
    <cellStyle name="40% - Accent3" xfId="9074" builtinId="39" hidden="1"/>
    <cellStyle name="40% - Accent3" xfId="9113" builtinId="39" hidden="1"/>
    <cellStyle name="40% - Accent3" xfId="9160" builtinId="39" hidden="1"/>
    <cellStyle name="40% - Accent3" xfId="9202" builtinId="39" hidden="1"/>
    <cellStyle name="40% - Accent3" xfId="9239" builtinId="39" hidden="1"/>
    <cellStyle name="40% - Accent3" xfId="9278" builtinId="39" hidden="1"/>
    <cellStyle name="40% - Accent3" xfId="9316" builtinId="39" hidden="1"/>
    <cellStyle name="40% - Accent3" xfId="9358" builtinId="39" hidden="1"/>
    <cellStyle name="40% - Accent3" xfId="9403" builtinId="39" hidden="1"/>
    <cellStyle name="40% - Accent3" xfId="6351" builtinId="39" hidden="1"/>
    <cellStyle name="40% - Accent3" xfId="8831" builtinId="39" hidden="1"/>
    <cellStyle name="40% - Accent3" xfId="8276" builtinId="39" hidden="1"/>
    <cellStyle name="40% - Accent3" xfId="8771" builtinId="39" hidden="1"/>
    <cellStyle name="40% - Accent3" xfId="8459" builtinId="39" hidden="1"/>
    <cellStyle name="40% - Accent3" xfId="9445" builtinId="39" hidden="1"/>
    <cellStyle name="40% - Accent3" xfId="9492" builtinId="39" hidden="1"/>
    <cellStyle name="40% - Accent3" xfId="9527" builtinId="39" hidden="1"/>
    <cellStyle name="40% - Accent3" xfId="9576" builtinId="39" hidden="1"/>
    <cellStyle name="40% - Accent3" xfId="9616" builtinId="39" hidden="1"/>
    <cellStyle name="40% - Accent3" xfId="9652" builtinId="39" hidden="1"/>
    <cellStyle name="40% - Accent3" xfId="9692" builtinId="39" hidden="1"/>
    <cellStyle name="40% - Accent3" xfId="9738" builtinId="39" hidden="1"/>
    <cellStyle name="40% - Accent3" xfId="9786" builtinId="39" hidden="1"/>
    <cellStyle name="40% - Accent3" xfId="9825" builtinId="39" hidden="1"/>
    <cellStyle name="40% - Accent3" xfId="9872" builtinId="39" hidden="1"/>
    <cellStyle name="40% - Accent3" xfId="9908" builtinId="39" hidden="1"/>
    <cellStyle name="40% - Accent3" xfId="9957" builtinId="39" hidden="1"/>
    <cellStyle name="40% - Accent3" xfId="9996" builtinId="39" hidden="1"/>
    <cellStyle name="40% - Accent3" xfId="10031" builtinId="39" hidden="1"/>
    <cellStyle name="40% - Accent3" xfId="10069" builtinId="39" hidden="1"/>
    <cellStyle name="40% - Accent3" xfId="9755" builtinId="39" hidden="1"/>
    <cellStyle name="40% - Accent3" xfId="10122" builtinId="39" hidden="1"/>
    <cellStyle name="40% - Accent3" xfId="10162" builtinId="39" hidden="1"/>
    <cellStyle name="40% - Accent3" xfId="10208" builtinId="39" hidden="1"/>
    <cellStyle name="40% - Accent3" xfId="10244" builtinId="39" hidden="1"/>
    <cellStyle name="40% - Accent3" xfId="10293" builtinId="39" hidden="1"/>
    <cellStyle name="40% - Accent3" xfId="10334" builtinId="39" hidden="1"/>
    <cellStyle name="40% - Accent3" xfId="10370" builtinId="39" hidden="1"/>
    <cellStyle name="40% - Accent3" xfId="10410" builtinId="39" hidden="1"/>
    <cellStyle name="40% - Accent3" xfId="10226" builtinId="39" hidden="1"/>
    <cellStyle name="40% - Accent3" xfId="10451" builtinId="39" hidden="1"/>
    <cellStyle name="40% - Accent3" xfId="10487" builtinId="39" hidden="1"/>
    <cellStyle name="40% - Accent3" xfId="10530" builtinId="39" hidden="1"/>
    <cellStyle name="40% - Accent3" xfId="10562" builtinId="39" hidden="1"/>
    <cellStyle name="40% - Accent3" xfId="10607" builtinId="39" hidden="1"/>
    <cellStyle name="40% - Accent3" xfId="10643" builtinId="39" hidden="1"/>
    <cellStyle name="40% - Accent3" xfId="10676" builtinId="39" hidden="1"/>
    <cellStyle name="40% - Accent3" xfId="10712" builtinId="39" hidden="1"/>
    <cellStyle name="40% - Accent3" xfId="9599" builtinId="39" hidden="1"/>
    <cellStyle name="40% - Accent3" xfId="10746" builtinId="39" hidden="1"/>
    <cellStyle name="40% - Accent3" xfId="10777" builtinId="39" hidden="1"/>
    <cellStyle name="40% - Accent3" xfId="10821" builtinId="39" hidden="1"/>
    <cellStyle name="40% - Accent3" xfId="10867" builtinId="39" hidden="1"/>
    <cellStyle name="40% - Accent3" xfId="10912" builtinId="39" hidden="1"/>
    <cellStyle name="40% - Accent3" xfId="10949" builtinId="39" hidden="1"/>
    <cellStyle name="40% - Accent3" xfId="10981" builtinId="39" hidden="1"/>
    <cellStyle name="40% - Accent3" xfId="11017" builtinId="39" hidden="1"/>
    <cellStyle name="40% - Accent3" xfId="11050" builtinId="39" hidden="1"/>
    <cellStyle name="40% - Accent3" xfId="11080" builtinId="39" hidden="1"/>
    <cellStyle name="40% - Accent3" xfId="11126" builtinId="39" hidden="1"/>
    <cellStyle name="40% - Accent3" xfId="11174" builtinId="39" hidden="1"/>
    <cellStyle name="40% - Accent3" xfId="11213" builtinId="39" hidden="1"/>
    <cellStyle name="40% - Accent3" xfId="11246" builtinId="39" hidden="1"/>
    <cellStyle name="40% - Accent3" xfId="11282" builtinId="39" hidden="1"/>
    <cellStyle name="40% - Accent3" xfId="11318" builtinId="39" hidden="1"/>
    <cellStyle name="40% - Accent3" xfId="11337" builtinId="39" hidden="1"/>
    <cellStyle name="40% - Accent3" xfId="11385" builtinId="39" hidden="1"/>
    <cellStyle name="40% - Accent3" xfId="11432" builtinId="39" hidden="1"/>
    <cellStyle name="40% - Accent3" xfId="11471" builtinId="39" hidden="1"/>
    <cellStyle name="40% - Accent3" xfId="11505" builtinId="39" hidden="1"/>
    <cellStyle name="40% - Accent3" xfId="11541" builtinId="39" hidden="1"/>
    <cellStyle name="40% - Accent3" xfId="11577" builtinId="39" hidden="1"/>
    <cellStyle name="40% - Accent3" xfId="11601" builtinId="39" hidden="1"/>
    <cellStyle name="40% - Accent3" xfId="11647" builtinId="39" hidden="1"/>
    <cellStyle name="40% - Accent3" xfId="11691" builtinId="39" hidden="1"/>
    <cellStyle name="40% - Accent3" xfId="11728" builtinId="39" hidden="1"/>
    <cellStyle name="40% - Accent3" xfId="11761" builtinId="39" hidden="1"/>
    <cellStyle name="40% - Accent3" xfId="11797" builtinId="39" hidden="1"/>
    <cellStyle name="40% - Accent3" xfId="11833" builtinId="39" hidden="1"/>
    <cellStyle name="40% - Accent3" xfId="11851" builtinId="39" hidden="1"/>
    <cellStyle name="40% - Accent3" xfId="11888" builtinId="39" hidden="1"/>
    <cellStyle name="40% - Accent3" xfId="11933" builtinId="39" hidden="1"/>
    <cellStyle name="40% - Accent3" xfId="11971" builtinId="39" hidden="1"/>
    <cellStyle name="40% - Accent3" xfId="12005" builtinId="39" hidden="1"/>
    <cellStyle name="40% - Accent3" xfId="12041" builtinId="39" hidden="1"/>
    <cellStyle name="40% - Accent3" xfId="12077" builtinId="39" hidden="1"/>
    <cellStyle name="40% - Accent3" xfId="12113" builtinId="39" hidden="1"/>
    <cellStyle name="40% - Accent3" xfId="12152" builtinId="39" hidden="1"/>
    <cellStyle name="40% - Accent4" xfId="39" builtinId="43" hidden="1"/>
    <cellStyle name="40% - Accent4" xfId="93" builtinId="43" hidden="1"/>
    <cellStyle name="40% - Accent4" xfId="136" builtinId="43" hidden="1"/>
    <cellStyle name="40% - Accent4" xfId="185" builtinId="43" hidden="1"/>
    <cellStyle name="40% - Accent4" xfId="235" builtinId="43" hidden="1"/>
    <cellStyle name="40% - Accent4" xfId="274" builtinId="43" hidden="1"/>
    <cellStyle name="40% - Accent4" xfId="322" builtinId="43" hidden="1"/>
    <cellStyle name="40% - Accent4" xfId="357" builtinId="43" hidden="1"/>
    <cellStyle name="40% - Accent4" xfId="406" builtinId="43" hidden="1"/>
    <cellStyle name="40% - Accent4" xfId="446" builtinId="43" hidden="1"/>
    <cellStyle name="40% - Accent4" xfId="483" builtinId="43" hidden="1"/>
    <cellStyle name="40% - Accent4" xfId="523" builtinId="43" hidden="1"/>
    <cellStyle name="40% - Accent4" xfId="570" builtinId="43" hidden="1"/>
    <cellStyle name="40% - Accent4" xfId="618" builtinId="43" hidden="1"/>
    <cellStyle name="40% - Accent4" xfId="657" builtinId="43" hidden="1"/>
    <cellStyle name="40% - Accent4" xfId="704" builtinId="43" hidden="1"/>
    <cellStyle name="40% - Accent4" xfId="740" builtinId="43" hidden="1"/>
    <cellStyle name="40% - Accent4" xfId="789" builtinId="43" hidden="1"/>
    <cellStyle name="40% - Accent4" xfId="828" builtinId="43" hidden="1"/>
    <cellStyle name="40% - Accent4" xfId="863" builtinId="43" hidden="1"/>
    <cellStyle name="40% - Accent4" xfId="901" builtinId="43" hidden="1"/>
    <cellStyle name="40% - Accent4" xfId="539" builtinId="43" hidden="1"/>
    <cellStyle name="40% - Accent4" xfId="954" builtinId="43" hidden="1"/>
    <cellStyle name="40% - Accent4" xfId="994" builtinId="43" hidden="1"/>
    <cellStyle name="40% - Accent4" xfId="1040" builtinId="43" hidden="1"/>
    <cellStyle name="40% - Accent4" xfId="1076" builtinId="43" hidden="1"/>
    <cellStyle name="40% - Accent4" xfId="1125" builtinId="43" hidden="1"/>
    <cellStyle name="40% - Accent4" xfId="1166" builtinId="43" hidden="1"/>
    <cellStyle name="40% - Accent4" xfId="1202" builtinId="43" hidden="1"/>
    <cellStyle name="40% - Accent4" xfId="1242" builtinId="43" hidden="1"/>
    <cellStyle name="40% - Accent4" xfId="915" builtinId="43" hidden="1"/>
    <cellStyle name="40% - Accent4" xfId="1283" builtinId="43" hidden="1"/>
    <cellStyle name="40% - Accent4" xfId="1320" builtinId="43" hidden="1"/>
    <cellStyle name="40% - Accent4" xfId="1363" builtinId="43" hidden="1"/>
    <cellStyle name="40% - Accent4" xfId="1395" builtinId="43" hidden="1"/>
    <cellStyle name="40% - Accent4" xfId="1440" builtinId="43" hidden="1"/>
    <cellStyle name="40% - Accent4" xfId="1476" builtinId="43" hidden="1"/>
    <cellStyle name="40% - Accent4" xfId="1509" builtinId="43" hidden="1"/>
    <cellStyle name="40% - Accent4" xfId="1545" builtinId="43" hidden="1"/>
    <cellStyle name="40% - Accent4" xfId="494" builtinId="43" hidden="1"/>
    <cellStyle name="40% - Accent4" xfId="1583" builtinId="43" hidden="1"/>
    <cellStyle name="40% - Accent4" xfId="1617" builtinId="43" hidden="1"/>
    <cellStyle name="40% - Accent4" xfId="1670" builtinId="43" hidden="1"/>
    <cellStyle name="40% - Accent4" xfId="1723" builtinId="43" hidden="1"/>
    <cellStyle name="40% - Accent4" xfId="1773" builtinId="43" hidden="1"/>
    <cellStyle name="40% - Accent4" xfId="1817" builtinId="43" hidden="1"/>
    <cellStyle name="40% - Accent4" xfId="1854" builtinId="43" hidden="1"/>
    <cellStyle name="40% - Accent4" xfId="1894" builtinId="43" hidden="1"/>
    <cellStyle name="40% - Accent4" xfId="1932" builtinId="43" hidden="1"/>
    <cellStyle name="40% - Accent4" xfId="1967" builtinId="43" hidden="1"/>
    <cellStyle name="40% - Accent4" xfId="2020" builtinId="43" hidden="1"/>
    <cellStyle name="40% - Accent4" xfId="2071" builtinId="43" hidden="1"/>
    <cellStyle name="40% - Accent4" xfId="2115" builtinId="43" hidden="1"/>
    <cellStyle name="40% - Accent4" xfId="2151" builtinId="43" hidden="1"/>
    <cellStyle name="40% - Accent4" xfId="2191" builtinId="43" hidden="1"/>
    <cellStyle name="40% - Accent4" xfId="2229" builtinId="43" hidden="1"/>
    <cellStyle name="40% - Accent4" xfId="2249" builtinId="43" hidden="1"/>
    <cellStyle name="40% - Accent4" xfId="2302" builtinId="43" hidden="1"/>
    <cellStyle name="40% - Accent4" xfId="2352" builtinId="43" hidden="1"/>
    <cellStyle name="40% - Accent4" xfId="2396" builtinId="43" hidden="1"/>
    <cellStyle name="40% - Accent4" xfId="2433" builtinId="43" hidden="1"/>
    <cellStyle name="40% - Accent4" xfId="2473" builtinId="43" hidden="1"/>
    <cellStyle name="40% - Accent4" xfId="2511" builtinId="43" hidden="1"/>
    <cellStyle name="40% - Accent4" xfId="2536" builtinId="43" hidden="1"/>
    <cellStyle name="40% - Accent4" xfId="2586" builtinId="43" hidden="1"/>
    <cellStyle name="40% - Accent4" xfId="2635" builtinId="43" hidden="1"/>
    <cellStyle name="40% - Accent4" xfId="2677" builtinId="43" hidden="1"/>
    <cellStyle name="40% - Accent4" xfId="2713" builtinId="43" hidden="1"/>
    <cellStyle name="40% - Accent4" xfId="2753" builtinId="43" hidden="1"/>
    <cellStyle name="40% - Accent4" xfId="2791" builtinId="43" hidden="1"/>
    <cellStyle name="40% - Accent4" xfId="2810" builtinId="43" hidden="1"/>
    <cellStyle name="40% - Accent4" xfId="2850" builtinId="43" hidden="1"/>
    <cellStyle name="40% - Accent4" xfId="2898" builtinId="43" hidden="1"/>
    <cellStyle name="40% - Accent4" xfId="2941" builtinId="43" hidden="1"/>
    <cellStyle name="40% - Accent4" xfId="2978" builtinId="43" hidden="1"/>
    <cellStyle name="40% - Accent4" xfId="3018" builtinId="43" hidden="1"/>
    <cellStyle name="40% - Accent4" xfId="3056" builtinId="43" hidden="1"/>
    <cellStyle name="40% - Accent4" xfId="3099" builtinId="43" hidden="1"/>
    <cellStyle name="40% - Accent4" xfId="3145" builtinId="43" hidden="1"/>
    <cellStyle name="40% - Accent4" xfId="3197" builtinId="43" hidden="1"/>
    <cellStyle name="40% - Accent4" xfId="3262" builtinId="43" hidden="1"/>
    <cellStyle name="40% - Accent4" xfId="3305" builtinId="43" hidden="1"/>
    <cellStyle name="40% - Accent4" xfId="3351" builtinId="43" hidden="1"/>
    <cellStyle name="40% - Accent4" xfId="3401" builtinId="43" hidden="1"/>
    <cellStyle name="40% - Accent4" xfId="3440" builtinId="43" hidden="1"/>
    <cellStyle name="40% - Accent4" xfId="3488" builtinId="43" hidden="1"/>
    <cellStyle name="40% - Accent4" xfId="3523" builtinId="43" hidden="1"/>
    <cellStyle name="40% - Accent4" xfId="3572" builtinId="43" hidden="1"/>
    <cellStyle name="40% - Accent4" xfId="3612" builtinId="43" hidden="1"/>
    <cellStyle name="40% - Accent4" xfId="3649" builtinId="43" hidden="1"/>
    <cellStyle name="40% - Accent4" xfId="3689" builtinId="43" hidden="1"/>
    <cellStyle name="40% - Accent4" xfId="3736" builtinId="43" hidden="1"/>
    <cellStyle name="40% - Accent4" xfId="3784" builtinId="43" hidden="1"/>
    <cellStyle name="40% - Accent4" xfId="3823" builtinId="43" hidden="1"/>
    <cellStyle name="40% - Accent4" xfId="3870" builtinId="43" hidden="1"/>
    <cellStyle name="40% - Accent4" xfId="3906" builtinId="43" hidden="1"/>
    <cellStyle name="40% - Accent4" xfId="3955" builtinId="43" hidden="1"/>
    <cellStyle name="40% - Accent4" xfId="3994" builtinId="43" hidden="1"/>
    <cellStyle name="40% - Accent4" xfId="4029" builtinId="43" hidden="1"/>
    <cellStyle name="40% - Accent4" xfId="4067" builtinId="43" hidden="1"/>
    <cellStyle name="40% - Accent4" xfId="3705" builtinId="43" hidden="1"/>
    <cellStyle name="40% - Accent4" xfId="4120" builtinId="43" hidden="1"/>
    <cellStyle name="40% - Accent4" xfId="4160" builtinId="43" hidden="1"/>
    <cellStyle name="40% - Accent4" xfId="4206" builtinId="43" hidden="1"/>
    <cellStyle name="40% - Accent4" xfId="4242" builtinId="43" hidden="1"/>
    <cellStyle name="40% - Accent4" xfId="4291" builtinId="43" hidden="1"/>
    <cellStyle name="40% - Accent4" xfId="4332" builtinId="43" hidden="1"/>
    <cellStyle name="40% - Accent4" xfId="4368" builtinId="43" hidden="1"/>
    <cellStyle name="40% - Accent4" xfId="4408" builtinId="43" hidden="1"/>
    <cellStyle name="40% - Accent4" xfId="4081" builtinId="43" hidden="1"/>
    <cellStyle name="40% - Accent4" xfId="4449" builtinId="43" hidden="1"/>
    <cellStyle name="40% - Accent4" xfId="4486" builtinId="43" hidden="1"/>
    <cellStyle name="40% - Accent4" xfId="4529" builtinId="43" hidden="1"/>
    <cellStyle name="40% - Accent4" xfId="4561" builtinId="43" hidden="1"/>
    <cellStyle name="40% - Accent4" xfId="4606" builtinId="43" hidden="1"/>
    <cellStyle name="40% - Accent4" xfId="4642" builtinId="43" hidden="1"/>
    <cellStyle name="40% - Accent4" xfId="4675" builtinId="43" hidden="1"/>
    <cellStyle name="40% - Accent4" xfId="4711" builtinId="43" hidden="1"/>
    <cellStyle name="40% - Accent4" xfId="3660" builtinId="43" hidden="1"/>
    <cellStyle name="40% - Accent4" xfId="4749" builtinId="43" hidden="1"/>
    <cellStyle name="40% - Accent4" xfId="4783" builtinId="43" hidden="1"/>
    <cellStyle name="40% - Accent4" xfId="4836" builtinId="43" hidden="1"/>
    <cellStyle name="40% - Accent4" xfId="4889" builtinId="43" hidden="1"/>
    <cellStyle name="40% - Accent4" xfId="4939" builtinId="43" hidden="1"/>
    <cellStyle name="40% - Accent4" xfId="4983" builtinId="43" hidden="1"/>
    <cellStyle name="40% - Accent4" xfId="5020" builtinId="43" hidden="1"/>
    <cellStyle name="40% - Accent4" xfId="5060" builtinId="43" hidden="1"/>
    <cellStyle name="40% - Accent4" xfId="5098" builtinId="43" hidden="1"/>
    <cellStyle name="40% - Accent4" xfId="5133" builtinId="43" hidden="1"/>
    <cellStyle name="40% - Accent4" xfId="5186" builtinId="43" hidden="1"/>
    <cellStyle name="40% - Accent4" xfId="5237" builtinId="43" hidden="1"/>
    <cellStyle name="40% - Accent4" xfId="5281" builtinId="43" hidden="1"/>
    <cellStyle name="40% - Accent4" xfId="5317" builtinId="43" hidden="1"/>
    <cellStyle name="40% - Accent4" xfId="5357" builtinId="43" hidden="1"/>
    <cellStyle name="40% - Accent4" xfId="5395" builtinId="43" hidden="1"/>
    <cellStyle name="40% - Accent4" xfId="5415" builtinId="43" hidden="1"/>
    <cellStyle name="40% - Accent4" xfId="5468" builtinId="43" hidden="1"/>
    <cellStyle name="40% - Accent4" xfId="5518" builtinId="43" hidden="1"/>
    <cellStyle name="40% - Accent4" xfId="5562" builtinId="43" hidden="1"/>
    <cellStyle name="40% - Accent4" xfId="5599" builtinId="43" hidden="1"/>
    <cellStyle name="40% - Accent4" xfId="5639" builtinId="43" hidden="1"/>
    <cellStyle name="40% - Accent4" xfId="5677" builtinId="43" hidden="1"/>
    <cellStyle name="40% - Accent4" xfId="5702" builtinId="43" hidden="1"/>
    <cellStyle name="40% - Accent4" xfId="5752" builtinId="43" hidden="1"/>
    <cellStyle name="40% - Accent4" xfId="5801" builtinId="43" hidden="1"/>
    <cellStyle name="40% - Accent4" xfId="5843" builtinId="43" hidden="1"/>
    <cellStyle name="40% - Accent4" xfId="5879" builtinId="43" hidden="1"/>
    <cellStyle name="40% - Accent4" xfId="5919" builtinId="43" hidden="1"/>
    <cellStyle name="40% - Accent4" xfId="5957" builtinId="43" hidden="1"/>
    <cellStyle name="40% - Accent4" xfId="5976" builtinId="43" hidden="1"/>
    <cellStyle name="40% - Accent4" xfId="6016" builtinId="43" hidden="1"/>
    <cellStyle name="40% - Accent4" xfId="6064" builtinId="43" hidden="1"/>
    <cellStyle name="40% - Accent4" xfId="6107" builtinId="43" hidden="1"/>
    <cellStyle name="40% - Accent4" xfId="6144" builtinId="43" hidden="1"/>
    <cellStyle name="40% - Accent4" xfId="6184" builtinId="43" hidden="1"/>
    <cellStyle name="40% - Accent4" xfId="6222" builtinId="43" hidden="1"/>
    <cellStyle name="40% - Accent4" xfId="6265" builtinId="43" hidden="1"/>
    <cellStyle name="40% - Accent4" xfId="6311" builtinId="43" hidden="1"/>
    <cellStyle name="40% - Accent4" xfId="6339" builtinId="43" hidden="1"/>
    <cellStyle name="40% - Accent4" xfId="6399" builtinId="43" hidden="1"/>
    <cellStyle name="40% - Accent4" xfId="6441" builtinId="43" hidden="1"/>
    <cellStyle name="40% - Accent4" xfId="6488" builtinId="43" hidden="1"/>
    <cellStyle name="40% - Accent4" xfId="6536" builtinId="43" hidden="1"/>
    <cellStyle name="40% - Accent4" xfId="6575" builtinId="43" hidden="1"/>
    <cellStyle name="40% - Accent4" xfId="6623" builtinId="43" hidden="1"/>
    <cellStyle name="40% - Accent4" xfId="6658" builtinId="43" hidden="1"/>
    <cellStyle name="40% - Accent4" xfId="6707" builtinId="43" hidden="1"/>
    <cellStyle name="40% - Accent4" xfId="6747" builtinId="43" hidden="1"/>
    <cellStyle name="40% - Accent4" xfId="6784" builtinId="43" hidden="1"/>
    <cellStyle name="40% - Accent4" xfId="6824" builtinId="43" hidden="1"/>
    <cellStyle name="40% - Accent4" xfId="6871" builtinId="43" hidden="1"/>
    <cellStyle name="40% - Accent4" xfId="6919" builtinId="43" hidden="1"/>
    <cellStyle name="40% - Accent4" xfId="6958" builtinId="43" hidden="1"/>
    <cellStyle name="40% - Accent4" xfId="7005" builtinId="43" hidden="1"/>
    <cellStyle name="40% - Accent4" xfId="7041" builtinId="43" hidden="1"/>
    <cellStyle name="40% - Accent4" xfId="7090" builtinId="43" hidden="1"/>
    <cellStyle name="40% - Accent4" xfId="7129" builtinId="43" hidden="1"/>
    <cellStyle name="40% - Accent4" xfId="7164" builtinId="43" hidden="1"/>
    <cellStyle name="40% - Accent4" xfId="7202" builtinId="43" hidden="1"/>
    <cellStyle name="40% - Accent4" xfId="6840" builtinId="43" hidden="1"/>
    <cellStyle name="40% - Accent4" xfId="7255" builtinId="43" hidden="1"/>
    <cellStyle name="40% - Accent4" xfId="7295" builtinId="43" hidden="1"/>
    <cellStyle name="40% - Accent4" xfId="7341" builtinId="43" hidden="1"/>
    <cellStyle name="40% - Accent4" xfId="7377" builtinId="43" hidden="1"/>
    <cellStyle name="40% - Accent4" xfId="7426" builtinId="43" hidden="1"/>
    <cellStyle name="40% - Accent4" xfId="7467" builtinId="43" hidden="1"/>
    <cellStyle name="40% - Accent4" xfId="7503" builtinId="43" hidden="1"/>
    <cellStyle name="40% - Accent4" xfId="7543" builtinId="43" hidden="1"/>
    <cellStyle name="40% - Accent4" xfId="7216" builtinId="43" hidden="1"/>
    <cellStyle name="40% - Accent4" xfId="7584" builtinId="43" hidden="1"/>
    <cellStyle name="40% - Accent4" xfId="7621" builtinId="43" hidden="1"/>
    <cellStyle name="40% - Accent4" xfId="7664" builtinId="43" hidden="1"/>
    <cellStyle name="40% - Accent4" xfId="7696" builtinId="43" hidden="1"/>
    <cellStyle name="40% - Accent4" xfId="7741" builtinId="43" hidden="1"/>
    <cellStyle name="40% - Accent4" xfId="7777" builtinId="43" hidden="1"/>
    <cellStyle name="40% - Accent4" xfId="7810" builtinId="43" hidden="1"/>
    <cellStyle name="40% - Accent4" xfId="7846" builtinId="43" hidden="1"/>
    <cellStyle name="40% - Accent4" xfId="6795" builtinId="43" hidden="1"/>
    <cellStyle name="40% - Accent4" xfId="7883" builtinId="43" hidden="1"/>
    <cellStyle name="40% - Accent4" xfId="7916" builtinId="43" hidden="1"/>
    <cellStyle name="40% - Accent4" xfId="7968" builtinId="43" hidden="1"/>
    <cellStyle name="40% - Accent4" xfId="8021" builtinId="43" hidden="1"/>
    <cellStyle name="40% - Accent4" xfId="8070" builtinId="43" hidden="1"/>
    <cellStyle name="40% - Accent4" xfId="8114" builtinId="43" hidden="1"/>
    <cellStyle name="40% - Accent4" xfId="8150" builtinId="43" hidden="1"/>
    <cellStyle name="40% - Accent4" xfId="8189" builtinId="43" hidden="1"/>
    <cellStyle name="40% - Accent4" xfId="8226" builtinId="43" hidden="1"/>
    <cellStyle name="40% - Accent4" xfId="8260" builtinId="43" hidden="1"/>
    <cellStyle name="40% - Accent4" xfId="8310" builtinId="43" hidden="1"/>
    <cellStyle name="40% - Accent4" xfId="8360" builtinId="43" hidden="1"/>
    <cellStyle name="40% - Accent4" xfId="8402" builtinId="43" hidden="1"/>
    <cellStyle name="40% - Accent4" xfId="8437" builtinId="43" hidden="1"/>
    <cellStyle name="40% - Accent4" xfId="8476" builtinId="43" hidden="1"/>
    <cellStyle name="40% - Accent4" xfId="8514" builtinId="43" hidden="1"/>
    <cellStyle name="40% - Accent4" xfId="8534" builtinId="43" hidden="1"/>
    <cellStyle name="40% - Accent4" xfId="8585" builtinId="43" hidden="1"/>
    <cellStyle name="40% - Accent4" xfId="8634" builtinId="43" hidden="1"/>
    <cellStyle name="40% - Accent4" xfId="8676" builtinId="43" hidden="1"/>
    <cellStyle name="40% - Accent4" xfId="8712" builtinId="43" hidden="1"/>
    <cellStyle name="40% - Accent4" xfId="8751" builtinId="43" hidden="1"/>
    <cellStyle name="40% - Accent4" xfId="8789" builtinId="43" hidden="1"/>
    <cellStyle name="40% - Accent4" xfId="8814" builtinId="43" hidden="1"/>
    <cellStyle name="40% - Accent4" xfId="8862" builtinId="43" hidden="1"/>
    <cellStyle name="40% - Accent4" xfId="8908" builtinId="43" hidden="1"/>
    <cellStyle name="40% - Accent4" xfId="8947" builtinId="43" hidden="1"/>
    <cellStyle name="40% - Accent4" xfId="8982" builtinId="43" hidden="1"/>
    <cellStyle name="40% - Accent4" xfId="9021" builtinId="43" hidden="1"/>
    <cellStyle name="40% - Accent4" xfId="9059" builtinId="43" hidden="1"/>
    <cellStyle name="40% - Accent4" xfId="9078" builtinId="43" hidden="1"/>
    <cellStyle name="40% - Accent4" xfId="9117" builtinId="43" hidden="1"/>
    <cellStyle name="40% - Accent4" xfId="9164" builtinId="43" hidden="1"/>
    <cellStyle name="40% - Accent4" xfId="9206" builtinId="43" hidden="1"/>
    <cellStyle name="40% - Accent4" xfId="9243" builtinId="43" hidden="1"/>
    <cellStyle name="40% - Accent4" xfId="9282" builtinId="43" hidden="1"/>
    <cellStyle name="40% - Accent4" xfId="9320" builtinId="43" hidden="1"/>
    <cellStyle name="40% - Accent4" xfId="9362" builtinId="43" hidden="1"/>
    <cellStyle name="40% - Accent4" xfId="9407" builtinId="43" hidden="1"/>
    <cellStyle name="40% - Accent4" xfId="8002" builtinId="43" hidden="1"/>
    <cellStyle name="40% - Accent4" xfId="8211" builtinId="43" hidden="1"/>
    <cellStyle name="40% - Accent4" xfId="8661" builtinId="43" hidden="1"/>
    <cellStyle name="40% - Accent4" xfId="8095" builtinId="43" hidden="1"/>
    <cellStyle name="40% - Accent4" xfId="8343" builtinId="43" hidden="1"/>
    <cellStyle name="40% - Accent4" xfId="9449" builtinId="43" hidden="1"/>
    <cellStyle name="40% - Accent4" xfId="9496" builtinId="43" hidden="1"/>
    <cellStyle name="40% - Accent4" xfId="9531" builtinId="43" hidden="1"/>
    <cellStyle name="40% - Accent4" xfId="9580" builtinId="43" hidden="1"/>
    <cellStyle name="40% - Accent4" xfId="9620" builtinId="43" hidden="1"/>
    <cellStyle name="40% - Accent4" xfId="9656" builtinId="43" hidden="1"/>
    <cellStyle name="40% - Accent4" xfId="9696" builtinId="43" hidden="1"/>
    <cellStyle name="40% - Accent4" xfId="9742" builtinId="43" hidden="1"/>
    <cellStyle name="40% - Accent4" xfId="9790" builtinId="43" hidden="1"/>
    <cellStyle name="40% - Accent4" xfId="9829" builtinId="43" hidden="1"/>
    <cellStyle name="40% - Accent4" xfId="9876" builtinId="43" hidden="1"/>
    <cellStyle name="40% - Accent4" xfId="9912" builtinId="43" hidden="1"/>
    <cellStyle name="40% - Accent4" xfId="9961" builtinId="43" hidden="1"/>
    <cellStyle name="40% - Accent4" xfId="10000" builtinId="43" hidden="1"/>
    <cellStyle name="40% - Accent4" xfId="10035" builtinId="43" hidden="1"/>
    <cellStyle name="40% - Accent4" xfId="10073" builtinId="43" hidden="1"/>
    <cellStyle name="40% - Accent4" xfId="9711" builtinId="43" hidden="1"/>
    <cellStyle name="40% - Accent4" xfId="10126" builtinId="43" hidden="1"/>
    <cellStyle name="40% - Accent4" xfId="10166" builtinId="43" hidden="1"/>
    <cellStyle name="40% - Accent4" xfId="10212" builtinId="43" hidden="1"/>
    <cellStyle name="40% - Accent4" xfId="10248" builtinId="43" hidden="1"/>
    <cellStyle name="40% - Accent4" xfId="10297" builtinId="43" hidden="1"/>
    <cellStyle name="40% - Accent4" xfId="10338" builtinId="43" hidden="1"/>
    <cellStyle name="40% - Accent4" xfId="10374" builtinId="43" hidden="1"/>
    <cellStyle name="40% - Accent4" xfId="10414" builtinId="43" hidden="1"/>
    <cellStyle name="40% - Accent4" xfId="10087" builtinId="43" hidden="1"/>
    <cellStyle name="40% - Accent4" xfId="10455" builtinId="43" hidden="1"/>
    <cellStyle name="40% - Accent4" xfId="10491" builtinId="43" hidden="1"/>
    <cellStyle name="40% - Accent4" xfId="10534" builtinId="43" hidden="1"/>
    <cellStyle name="40% - Accent4" xfId="10566" builtinId="43" hidden="1"/>
    <cellStyle name="40% - Accent4" xfId="10611" builtinId="43" hidden="1"/>
    <cellStyle name="40% - Accent4" xfId="10647" builtinId="43" hidden="1"/>
    <cellStyle name="40% - Accent4" xfId="10680" builtinId="43" hidden="1"/>
    <cellStyle name="40% - Accent4" xfId="10716" builtinId="43" hidden="1"/>
    <cellStyle name="40% - Accent4" xfId="9667" builtinId="43" hidden="1"/>
    <cellStyle name="40% - Accent4" xfId="10750" builtinId="43" hidden="1"/>
    <cellStyle name="40% - Accent4" xfId="10781" builtinId="43" hidden="1"/>
    <cellStyle name="40% - Accent4" xfId="10825" builtinId="43" hidden="1"/>
    <cellStyle name="40% - Accent4" xfId="10871" builtinId="43" hidden="1"/>
    <cellStyle name="40% - Accent4" xfId="10916" builtinId="43" hidden="1"/>
    <cellStyle name="40% - Accent4" xfId="10953" builtinId="43" hidden="1"/>
    <cellStyle name="40% - Accent4" xfId="10985" builtinId="43" hidden="1"/>
    <cellStyle name="40% - Accent4" xfId="11021" builtinId="43" hidden="1"/>
    <cellStyle name="40% - Accent4" xfId="11054" builtinId="43" hidden="1"/>
    <cellStyle name="40% - Accent4" xfId="11084" builtinId="43" hidden="1"/>
    <cellStyle name="40% - Accent4" xfId="11130" builtinId="43" hidden="1"/>
    <cellStyle name="40% - Accent4" xfId="11178" builtinId="43" hidden="1"/>
    <cellStyle name="40% - Accent4" xfId="11217" builtinId="43" hidden="1"/>
    <cellStyle name="40% - Accent4" xfId="11250" builtinId="43" hidden="1"/>
    <cellStyle name="40% - Accent4" xfId="11286" builtinId="43" hidden="1"/>
    <cellStyle name="40% - Accent4" xfId="11322" builtinId="43" hidden="1"/>
    <cellStyle name="40% - Accent4" xfId="11341" builtinId="43" hidden="1"/>
    <cellStyle name="40% - Accent4" xfId="11389" builtinId="43" hidden="1"/>
    <cellStyle name="40% - Accent4" xfId="11436" builtinId="43" hidden="1"/>
    <cellStyle name="40% - Accent4" xfId="11475" builtinId="43" hidden="1"/>
    <cellStyle name="40% - Accent4" xfId="11509" builtinId="43" hidden="1"/>
    <cellStyle name="40% - Accent4" xfId="11545" builtinId="43" hidden="1"/>
    <cellStyle name="40% - Accent4" xfId="11581" builtinId="43" hidden="1"/>
    <cellStyle name="40% - Accent4" xfId="11605" builtinId="43" hidden="1"/>
    <cellStyle name="40% - Accent4" xfId="11651" builtinId="43" hidden="1"/>
    <cellStyle name="40% - Accent4" xfId="11695" builtinId="43" hidden="1"/>
    <cellStyle name="40% - Accent4" xfId="11732" builtinId="43" hidden="1"/>
    <cellStyle name="40% - Accent4" xfId="11765" builtinId="43" hidden="1"/>
    <cellStyle name="40% - Accent4" xfId="11801" builtinId="43" hidden="1"/>
    <cellStyle name="40% - Accent4" xfId="11837" builtinId="43" hidden="1"/>
    <cellStyle name="40% - Accent4" xfId="11855" builtinId="43" hidden="1"/>
    <cellStyle name="40% - Accent4" xfId="11892" builtinId="43" hidden="1"/>
    <cellStyle name="40% - Accent4" xfId="11937" builtinId="43" hidden="1"/>
    <cellStyle name="40% - Accent4" xfId="11975" builtinId="43" hidden="1"/>
    <cellStyle name="40% - Accent4" xfId="12009" builtinId="43" hidden="1"/>
    <cellStyle name="40% - Accent4" xfId="12045" builtinId="43" hidden="1"/>
    <cellStyle name="40% - Accent4" xfId="12081" builtinId="43" hidden="1"/>
    <cellStyle name="40% - Accent4" xfId="12117" builtinId="43" hidden="1"/>
    <cellStyle name="40% - Accent4" xfId="12156" builtinId="43" hidden="1"/>
    <cellStyle name="40% - Accent5" xfId="43" builtinId="47" hidden="1"/>
    <cellStyle name="40% - Accent5" xfId="97" builtinId="47" hidden="1"/>
    <cellStyle name="40% - Accent5" xfId="140" builtinId="47" hidden="1"/>
    <cellStyle name="40% - Accent5" xfId="189" builtinId="47" hidden="1"/>
    <cellStyle name="40% - Accent5" xfId="239" builtinId="47" hidden="1"/>
    <cellStyle name="40% - Accent5" xfId="278" builtinId="47" hidden="1"/>
    <cellStyle name="40% - Accent5" xfId="326" builtinId="47" hidden="1"/>
    <cellStyle name="40% - Accent5" xfId="361" builtinId="47" hidden="1"/>
    <cellStyle name="40% - Accent5" xfId="410" builtinId="47" hidden="1"/>
    <cellStyle name="40% - Accent5" xfId="450" builtinId="47" hidden="1"/>
    <cellStyle name="40% - Accent5" xfId="487" builtinId="47" hidden="1"/>
    <cellStyle name="40% - Accent5" xfId="527" builtinId="47" hidden="1"/>
    <cellStyle name="40% - Accent5" xfId="574" builtinId="47" hidden="1"/>
    <cellStyle name="40% - Accent5" xfId="622" builtinId="47" hidden="1"/>
    <cellStyle name="40% - Accent5" xfId="661" builtinId="47" hidden="1"/>
    <cellStyle name="40% - Accent5" xfId="708" builtinId="47" hidden="1"/>
    <cellStyle name="40% - Accent5" xfId="744" builtinId="47" hidden="1"/>
    <cellStyle name="40% - Accent5" xfId="793" builtinId="47" hidden="1"/>
    <cellStyle name="40% - Accent5" xfId="832" builtinId="47" hidden="1"/>
    <cellStyle name="40% - Accent5" xfId="867" builtinId="47" hidden="1"/>
    <cellStyle name="40% - Accent5" xfId="905" builtinId="47" hidden="1"/>
    <cellStyle name="40% - Accent5" xfId="586" builtinId="47" hidden="1"/>
    <cellStyle name="40% - Accent5" xfId="958" builtinId="47" hidden="1"/>
    <cellStyle name="40% - Accent5" xfId="998" builtinId="47" hidden="1"/>
    <cellStyle name="40% - Accent5" xfId="1044" builtinId="47" hidden="1"/>
    <cellStyle name="40% - Accent5" xfId="1080" builtinId="47" hidden="1"/>
    <cellStyle name="40% - Accent5" xfId="1129" builtinId="47" hidden="1"/>
    <cellStyle name="40% - Accent5" xfId="1170" builtinId="47" hidden="1"/>
    <cellStyle name="40% - Accent5" xfId="1206" builtinId="47" hidden="1"/>
    <cellStyle name="40% - Accent5" xfId="1246" builtinId="47" hidden="1"/>
    <cellStyle name="40% - Accent5" xfId="1212" builtinId="47" hidden="1"/>
    <cellStyle name="40% - Accent5" xfId="1287" builtinId="47" hidden="1"/>
    <cellStyle name="40% - Accent5" xfId="1324" builtinId="47" hidden="1"/>
    <cellStyle name="40% - Accent5" xfId="1367" builtinId="47" hidden="1"/>
    <cellStyle name="40% - Accent5" xfId="1399" builtinId="47" hidden="1"/>
    <cellStyle name="40% - Accent5" xfId="1444" builtinId="47" hidden="1"/>
    <cellStyle name="40% - Accent5" xfId="1480" builtinId="47" hidden="1"/>
    <cellStyle name="40% - Accent5" xfId="1513" builtinId="47" hidden="1"/>
    <cellStyle name="40% - Accent5" xfId="1549" builtinId="47" hidden="1"/>
    <cellStyle name="40% - Accent5" xfId="543" builtinId="47" hidden="1"/>
    <cellStyle name="40% - Accent5" xfId="1587" builtinId="47" hidden="1"/>
    <cellStyle name="40% - Accent5" xfId="1621" builtinId="47" hidden="1"/>
    <cellStyle name="40% - Accent5" xfId="1674" builtinId="47" hidden="1"/>
    <cellStyle name="40% - Accent5" xfId="1727" builtinId="47" hidden="1"/>
    <cellStyle name="40% - Accent5" xfId="1777" builtinId="47" hidden="1"/>
    <cellStyle name="40% - Accent5" xfId="1821" builtinId="47" hidden="1"/>
    <cellStyle name="40% - Accent5" xfId="1858" builtinId="47" hidden="1"/>
    <cellStyle name="40% - Accent5" xfId="1898" builtinId="47" hidden="1"/>
    <cellStyle name="40% - Accent5" xfId="1936" builtinId="47" hidden="1"/>
    <cellStyle name="40% - Accent5" xfId="1971" builtinId="47" hidden="1"/>
    <cellStyle name="40% - Accent5" xfId="2024" builtinId="47" hidden="1"/>
    <cellStyle name="40% - Accent5" xfId="2075" builtinId="47" hidden="1"/>
    <cellStyle name="40% - Accent5" xfId="2119" builtinId="47" hidden="1"/>
    <cellStyle name="40% - Accent5" xfId="2155" builtinId="47" hidden="1"/>
    <cellStyle name="40% - Accent5" xfId="2195" builtinId="47" hidden="1"/>
    <cellStyle name="40% - Accent5" xfId="2233" builtinId="47" hidden="1"/>
    <cellStyle name="40% - Accent5" xfId="2253" builtinId="47" hidden="1"/>
    <cellStyle name="40% - Accent5" xfId="2306" builtinId="47" hidden="1"/>
    <cellStyle name="40% - Accent5" xfId="2356" builtinId="47" hidden="1"/>
    <cellStyle name="40% - Accent5" xfId="2400" builtinId="47" hidden="1"/>
    <cellStyle name="40% - Accent5" xfId="2437" builtinId="47" hidden="1"/>
    <cellStyle name="40% - Accent5" xfId="2477" builtinId="47" hidden="1"/>
    <cellStyle name="40% - Accent5" xfId="2515" builtinId="47" hidden="1"/>
    <cellStyle name="40% - Accent5" xfId="2540" builtinId="47" hidden="1"/>
    <cellStyle name="40% - Accent5" xfId="2590" builtinId="47" hidden="1"/>
    <cellStyle name="40% - Accent5" xfId="2639" builtinId="47" hidden="1"/>
    <cellStyle name="40% - Accent5" xfId="2681" builtinId="47" hidden="1"/>
    <cellStyle name="40% - Accent5" xfId="2717" builtinId="47" hidden="1"/>
    <cellStyle name="40% - Accent5" xfId="2757" builtinId="47" hidden="1"/>
    <cellStyle name="40% - Accent5" xfId="2795" builtinId="47" hidden="1"/>
    <cellStyle name="40% - Accent5" xfId="2814" builtinId="47" hidden="1"/>
    <cellStyle name="40% - Accent5" xfId="2854" builtinId="47" hidden="1"/>
    <cellStyle name="40% - Accent5" xfId="2902" builtinId="47" hidden="1"/>
    <cellStyle name="40% - Accent5" xfId="2945" builtinId="47" hidden="1"/>
    <cellStyle name="40% - Accent5" xfId="2982" builtinId="47" hidden="1"/>
    <cellStyle name="40% - Accent5" xfId="3022" builtinId="47" hidden="1"/>
    <cellStyle name="40% - Accent5" xfId="3060" builtinId="47" hidden="1"/>
    <cellStyle name="40% - Accent5" xfId="3103" builtinId="47" hidden="1"/>
    <cellStyle name="40% - Accent5" xfId="3149" builtinId="47" hidden="1"/>
    <cellStyle name="40% - Accent5" xfId="3201" builtinId="47" hidden="1"/>
    <cellStyle name="40% - Accent5" xfId="3266" builtinId="47" hidden="1"/>
    <cellStyle name="40% - Accent5" xfId="3309" builtinId="47" hidden="1"/>
    <cellStyle name="40% - Accent5" xfId="3355" builtinId="47" hidden="1"/>
    <cellStyle name="40% - Accent5" xfId="3405" builtinId="47" hidden="1"/>
    <cellStyle name="40% - Accent5" xfId="3444" builtinId="47" hidden="1"/>
    <cellStyle name="40% - Accent5" xfId="3492" builtinId="47" hidden="1"/>
    <cellStyle name="40% - Accent5" xfId="3527" builtinId="47" hidden="1"/>
    <cellStyle name="40% - Accent5" xfId="3576" builtinId="47" hidden="1"/>
    <cellStyle name="40% - Accent5" xfId="3616" builtinId="47" hidden="1"/>
    <cellStyle name="40% - Accent5" xfId="3653" builtinId="47" hidden="1"/>
    <cellStyle name="40% - Accent5" xfId="3693" builtinId="47" hidden="1"/>
    <cellStyle name="40% - Accent5" xfId="3740" builtinId="47" hidden="1"/>
    <cellStyle name="40% - Accent5" xfId="3788" builtinId="47" hidden="1"/>
    <cellStyle name="40% - Accent5" xfId="3827" builtinId="47" hidden="1"/>
    <cellStyle name="40% - Accent5" xfId="3874" builtinId="47" hidden="1"/>
    <cellStyle name="40% - Accent5" xfId="3910" builtinId="47" hidden="1"/>
    <cellStyle name="40% - Accent5" xfId="3959" builtinId="47" hidden="1"/>
    <cellStyle name="40% - Accent5" xfId="3998" builtinId="47" hidden="1"/>
    <cellStyle name="40% - Accent5" xfId="4033" builtinId="47" hidden="1"/>
    <cellStyle name="40% - Accent5" xfId="4071" builtinId="47" hidden="1"/>
    <cellStyle name="40% - Accent5" xfId="3752" builtinId="47" hidden="1"/>
    <cellStyle name="40% - Accent5" xfId="4124" builtinId="47" hidden="1"/>
    <cellStyle name="40% - Accent5" xfId="4164" builtinId="47" hidden="1"/>
    <cellStyle name="40% - Accent5" xfId="4210" builtinId="47" hidden="1"/>
    <cellStyle name="40% - Accent5" xfId="4246" builtinId="47" hidden="1"/>
    <cellStyle name="40% - Accent5" xfId="4295" builtinId="47" hidden="1"/>
    <cellStyle name="40% - Accent5" xfId="4336" builtinId="47" hidden="1"/>
    <cellStyle name="40% - Accent5" xfId="4372" builtinId="47" hidden="1"/>
    <cellStyle name="40% - Accent5" xfId="4412" builtinId="47" hidden="1"/>
    <cellStyle name="40% - Accent5" xfId="4378" builtinId="47" hidden="1"/>
    <cellStyle name="40% - Accent5" xfId="4453" builtinId="47" hidden="1"/>
    <cellStyle name="40% - Accent5" xfId="4490" builtinId="47" hidden="1"/>
    <cellStyle name="40% - Accent5" xfId="4533" builtinId="47" hidden="1"/>
    <cellStyle name="40% - Accent5" xfId="4565" builtinId="47" hidden="1"/>
    <cellStyle name="40% - Accent5" xfId="4610" builtinId="47" hidden="1"/>
    <cellStyle name="40% - Accent5" xfId="4646" builtinId="47" hidden="1"/>
    <cellStyle name="40% - Accent5" xfId="4679" builtinId="47" hidden="1"/>
    <cellStyle name="40% - Accent5" xfId="4715" builtinId="47" hidden="1"/>
    <cellStyle name="40% - Accent5" xfId="3709" builtinId="47" hidden="1"/>
    <cellStyle name="40% - Accent5" xfId="4753" builtinId="47" hidden="1"/>
    <cellStyle name="40% - Accent5" xfId="4787" builtinId="47" hidden="1"/>
    <cellStyle name="40% - Accent5" xfId="4840" builtinId="47" hidden="1"/>
    <cellStyle name="40% - Accent5" xfId="4893" builtinId="47" hidden="1"/>
    <cellStyle name="40% - Accent5" xfId="4943" builtinId="47" hidden="1"/>
    <cellStyle name="40% - Accent5" xfId="4987" builtinId="47" hidden="1"/>
    <cellStyle name="40% - Accent5" xfId="5024" builtinId="47" hidden="1"/>
    <cellStyle name="40% - Accent5" xfId="5064" builtinId="47" hidden="1"/>
    <cellStyle name="40% - Accent5" xfId="5102" builtinId="47" hidden="1"/>
    <cellStyle name="40% - Accent5" xfId="5137" builtinId="47" hidden="1"/>
    <cellStyle name="40% - Accent5" xfId="5190" builtinId="47" hidden="1"/>
    <cellStyle name="40% - Accent5" xfId="5241" builtinId="47" hidden="1"/>
    <cellStyle name="40% - Accent5" xfId="5285" builtinId="47" hidden="1"/>
    <cellStyle name="40% - Accent5" xfId="5321" builtinId="47" hidden="1"/>
    <cellStyle name="40% - Accent5" xfId="5361" builtinId="47" hidden="1"/>
    <cellStyle name="40% - Accent5" xfId="5399" builtinId="47" hidden="1"/>
    <cellStyle name="40% - Accent5" xfId="5419" builtinId="47" hidden="1"/>
    <cellStyle name="40% - Accent5" xfId="5472" builtinId="47" hidden="1"/>
    <cellStyle name="40% - Accent5" xfId="5522" builtinId="47" hidden="1"/>
    <cellStyle name="40% - Accent5" xfId="5566" builtinId="47" hidden="1"/>
    <cellStyle name="40% - Accent5" xfId="5603" builtinId="47" hidden="1"/>
    <cellStyle name="40% - Accent5" xfId="5643" builtinId="47" hidden="1"/>
    <cellStyle name="40% - Accent5" xfId="5681" builtinId="47" hidden="1"/>
    <cellStyle name="40% - Accent5" xfId="5706" builtinId="47" hidden="1"/>
    <cellStyle name="40% - Accent5" xfId="5756" builtinId="47" hidden="1"/>
    <cellStyle name="40% - Accent5" xfId="5805" builtinId="47" hidden="1"/>
    <cellStyle name="40% - Accent5" xfId="5847" builtinId="47" hidden="1"/>
    <cellStyle name="40% - Accent5" xfId="5883" builtinId="47" hidden="1"/>
    <cellStyle name="40% - Accent5" xfId="5923" builtinId="47" hidden="1"/>
    <cellStyle name="40% - Accent5" xfId="5961" builtinId="47" hidden="1"/>
    <cellStyle name="40% - Accent5" xfId="5980" builtinId="47" hidden="1"/>
    <cellStyle name="40% - Accent5" xfId="6020" builtinId="47" hidden="1"/>
    <cellStyle name="40% - Accent5" xfId="6068" builtinId="47" hidden="1"/>
    <cellStyle name="40% - Accent5" xfId="6111" builtinId="47" hidden="1"/>
    <cellStyle name="40% - Accent5" xfId="6148" builtinId="47" hidden="1"/>
    <cellStyle name="40% - Accent5" xfId="6188" builtinId="47" hidden="1"/>
    <cellStyle name="40% - Accent5" xfId="6226" builtinId="47" hidden="1"/>
    <cellStyle name="40% - Accent5" xfId="6269" builtinId="47" hidden="1"/>
    <cellStyle name="40% - Accent5" xfId="6315" builtinId="47" hidden="1"/>
    <cellStyle name="40% - Accent5" xfId="6343" builtinId="47" hidden="1"/>
    <cellStyle name="40% - Accent5" xfId="6403" builtinId="47" hidden="1"/>
    <cellStyle name="40% - Accent5" xfId="6445" builtinId="47" hidden="1"/>
    <cellStyle name="40% - Accent5" xfId="6492" builtinId="47" hidden="1"/>
    <cellStyle name="40% - Accent5" xfId="6540" builtinId="47" hidden="1"/>
    <cellStyle name="40% - Accent5" xfId="6579" builtinId="47" hidden="1"/>
    <cellStyle name="40% - Accent5" xfId="6627" builtinId="47" hidden="1"/>
    <cellStyle name="40% - Accent5" xfId="6662" builtinId="47" hidden="1"/>
    <cellStyle name="40% - Accent5" xfId="6711" builtinId="47" hidden="1"/>
    <cellStyle name="40% - Accent5" xfId="6751" builtinId="47" hidden="1"/>
    <cellStyle name="40% - Accent5" xfId="6788" builtinId="47" hidden="1"/>
    <cellStyle name="40% - Accent5" xfId="6828" builtinId="47" hidden="1"/>
    <cellStyle name="40% - Accent5" xfId="6875" builtinId="47" hidden="1"/>
    <cellStyle name="40% - Accent5" xfId="6923" builtinId="47" hidden="1"/>
    <cellStyle name="40% - Accent5" xfId="6962" builtinId="47" hidden="1"/>
    <cellStyle name="40% - Accent5" xfId="7009" builtinId="47" hidden="1"/>
    <cellStyle name="40% - Accent5" xfId="7045" builtinId="47" hidden="1"/>
    <cellStyle name="40% - Accent5" xfId="7094" builtinId="47" hidden="1"/>
    <cellStyle name="40% - Accent5" xfId="7133" builtinId="47" hidden="1"/>
    <cellStyle name="40% - Accent5" xfId="7168" builtinId="47" hidden="1"/>
    <cellStyle name="40% - Accent5" xfId="7206" builtinId="47" hidden="1"/>
    <cellStyle name="40% - Accent5" xfId="6887" builtinId="47" hidden="1"/>
    <cellStyle name="40% - Accent5" xfId="7259" builtinId="47" hidden="1"/>
    <cellStyle name="40% - Accent5" xfId="7299" builtinId="47" hidden="1"/>
    <cellStyle name="40% - Accent5" xfId="7345" builtinId="47" hidden="1"/>
    <cellStyle name="40% - Accent5" xfId="7381" builtinId="47" hidden="1"/>
    <cellStyle name="40% - Accent5" xfId="7430" builtinId="47" hidden="1"/>
    <cellStyle name="40% - Accent5" xfId="7471" builtinId="47" hidden="1"/>
    <cellStyle name="40% - Accent5" xfId="7507" builtinId="47" hidden="1"/>
    <cellStyle name="40% - Accent5" xfId="7547" builtinId="47" hidden="1"/>
    <cellStyle name="40% - Accent5" xfId="7513" builtinId="47" hidden="1"/>
    <cellStyle name="40% - Accent5" xfId="7588" builtinId="47" hidden="1"/>
    <cellStyle name="40% - Accent5" xfId="7625" builtinId="47" hidden="1"/>
    <cellStyle name="40% - Accent5" xfId="7668" builtinId="47" hidden="1"/>
    <cellStyle name="40% - Accent5" xfId="7700" builtinId="47" hidden="1"/>
    <cellStyle name="40% - Accent5" xfId="7745" builtinId="47" hidden="1"/>
    <cellStyle name="40% - Accent5" xfId="7781" builtinId="47" hidden="1"/>
    <cellStyle name="40% - Accent5" xfId="7814" builtinId="47" hidden="1"/>
    <cellStyle name="40% - Accent5" xfId="7850" builtinId="47" hidden="1"/>
    <cellStyle name="40% - Accent5" xfId="6844" builtinId="47" hidden="1"/>
    <cellStyle name="40% - Accent5" xfId="7887" builtinId="47" hidden="1"/>
    <cellStyle name="40% - Accent5" xfId="7920" builtinId="47" hidden="1"/>
    <cellStyle name="40% - Accent5" xfId="7972" builtinId="47" hidden="1"/>
    <cellStyle name="40% - Accent5" xfId="8025" builtinId="47" hidden="1"/>
    <cellStyle name="40% - Accent5" xfId="8074" builtinId="47" hidden="1"/>
    <cellStyle name="40% - Accent5" xfId="8118" builtinId="47" hidden="1"/>
    <cellStyle name="40% - Accent5" xfId="8154" builtinId="47" hidden="1"/>
    <cellStyle name="40% - Accent5" xfId="8193" builtinId="47" hidden="1"/>
    <cellStyle name="40% - Accent5" xfId="8230" builtinId="47" hidden="1"/>
    <cellStyle name="40% - Accent5" xfId="8264" builtinId="47" hidden="1"/>
    <cellStyle name="40% - Accent5" xfId="8314" builtinId="47" hidden="1"/>
    <cellStyle name="40% - Accent5" xfId="8364" builtinId="47" hidden="1"/>
    <cellStyle name="40% - Accent5" xfId="8406" builtinId="47" hidden="1"/>
    <cellStyle name="40% - Accent5" xfId="8441" builtinId="47" hidden="1"/>
    <cellStyle name="40% - Accent5" xfId="8480" builtinId="47" hidden="1"/>
    <cellStyle name="40% - Accent5" xfId="8518" builtinId="47" hidden="1"/>
    <cellStyle name="40% - Accent5" xfId="8538" builtinId="47" hidden="1"/>
    <cellStyle name="40% - Accent5" xfId="8589" builtinId="47" hidden="1"/>
    <cellStyle name="40% - Accent5" xfId="8638" builtinId="47" hidden="1"/>
    <cellStyle name="40% - Accent5" xfId="8680" builtinId="47" hidden="1"/>
    <cellStyle name="40% - Accent5" xfId="8716" builtinId="47" hidden="1"/>
    <cellStyle name="40% - Accent5" xfId="8755" builtinId="47" hidden="1"/>
    <cellStyle name="40% - Accent5" xfId="8793" builtinId="47" hidden="1"/>
    <cellStyle name="40% - Accent5" xfId="8818" builtinId="47" hidden="1"/>
    <cellStyle name="40% - Accent5" xfId="8866" builtinId="47" hidden="1"/>
    <cellStyle name="40% - Accent5" xfId="8912" builtinId="47" hidden="1"/>
    <cellStyle name="40% - Accent5" xfId="8951" builtinId="47" hidden="1"/>
    <cellStyle name="40% - Accent5" xfId="8986" builtinId="47" hidden="1"/>
    <cellStyle name="40% - Accent5" xfId="9025" builtinId="47" hidden="1"/>
    <cellStyle name="40% - Accent5" xfId="9063" builtinId="47" hidden="1"/>
    <cellStyle name="40% - Accent5" xfId="9082" builtinId="47" hidden="1"/>
    <cellStyle name="40% - Accent5" xfId="9121" builtinId="47" hidden="1"/>
    <cellStyle name="40% - Accent5" xfId="9168" builtinId="47" hidden="1"/>
    <cellStyle name="40% - Accent5" xfId="9210" builtinId="47" hidden="1"/>
    <cellStyle name="40% - Accent5" xfId="9247" builtinId="47" hidden="1"/>
    <cellStyle name="40% - Accent5" xfId="9286" builtinId="47" hidden="1"/>
    <cellStyle name="40% - Accent5" xfId="9324" builtinId="47" hidden="1"/>
    <cellStyle name="40% - Accent5" xfId="9366" builtinId="47" hidden="1"/>
    <cellStyle name="40% - Accent5" xfId="9411" builtinId="47" hidden="1"/>
    <cellStyle name="40% - Accent5" xfId="6836" builtinId="47" hidden="1"/>
    <cellStyle name="40% - Accent5" xfId="9148" builtinId="47" hidden="1"/>
    <cellStyle name="40% - Accent5" xfId="8499" builtinId="47" hidden="1"/>
    <cellStyle name="40% - Accent5" xfId="8052" builtinId="47" hidden="1"/>
    <cellStyle name="40% - Accent5" xfId="8173" builtinId="47" hidden="1"/>
    <cellStyle name="40% - Accent5" xfId="9453" builtinId="47" hidden="1"/>
    <cellStyle name="40% - Accent5" xfId="9500" builtinId="47" hidden="1"/>
    <cellStyle name="40% - Accent5" xfId="9535" builtinId="47" hidden="1"/>
    <cellStyle name="40% - Accent5" xfId="9584" builtinId="47" hidden="1"/>
    <cellStyle name="40% - Accent5" xfId="9624" builtinId="47" hidden="1"/>
    <cellStyle name="40% - Accent5" xfId="9660" builtinId="47" hidden="1"/>
    <cellStyle name="40% - Accent5" xfId="9700" builtinId="47" hidden="1"/>
    <cellStyle name="40% - Accent5" xfId="9746" builtinId="47" hidden="1"/>
    <cellStyle name="40% - Accent5" xfId="9794" builtinId="47" hidden="1"/>
    <cellStyle name="40% - Accent5" xfId="9833" builtinId="47" hidden="1"/>
    <cellStyle name="40% - Accent5" xfId="9880" builtinId="47" hidden="1"/>
    <cellStyle name="40% - Accent5" xfId="9916" builtinId="47" hidden="1"/>
    <cellStyle name="40% - Accent5" xfId="9965" builtinId="47" hidden="1"/>
    <cellStyle name="40% - Accent5" xfId="10004" builtinId="47" hidden="1"/>
    <cellStyle name="40% - Accent5" xfId="10039" builtinId="47" hidden="1"/>
    <cellStyle name="40% - Accent5" xfId="10077" builtinId="47" hidden="1"/>
    <cellStyle name="40% - Accent5" xfId="9758" builtinId="47" hidden="1"/>
    <cellStyle name="40% - Accent5" xfId="10130" builtinId="47" hidden="1"/>
    <cellStyle name="40% - Accent5" xfId="10170" builtinId="47" hidden="1"/>
    <cellStyle name="40% - Accent5" xfId="10216" builtinId="47" hidden="1"/>
    <cellStyle name="40% - Accent5" xfId="10252" builtinId="47" hidden="1"/>
    <cellStyle name="40% - Accent5" xfId="10301" builtinId="47" hidden="1"/>
    <cellStyle name="40% - Accent5" xfId="10342" builtinId="47" hidden="1"/>
    <cellStyle name="40% - Accent5" xfId="10378" builtinId="47" hidden="1"/>
    <cellStyle name="40% - Accent5" xfId="10418" builtinId="47" hidden="1"/>
    <cellStyle name="40% - Accent5" xfId="10384" builtinId="47" hidden="1"/>
    <cellStyle name="40% - Accent5" xfId="10459" builtinId="47" hidden="1"/>
    <cellStyle name="40% - Accent5" xfId="10495" builtinId="47" hidden="1"/>
    <cellStyle name="40% - Accent5" xfId="10538" builtinId="47" hidden="1"/>
    <cellStyle name="40% - Accent5" xfId="10570" builtinId="47" hidden="1"/>
    <cellStyle name="40% - Accent5" xfId="10615" builtinId="47" hidden="1"/>
    <cellStyle name="40% - Accent5" xfId="10651" builtinId="47" hidden="1"/>
    <cellStyle name="40% - Accent5" xfId="10684" builtinId="47" hidden="1"/>
    <cellStyle name="40% - Accent5" xfId="10720" builtinId="47" hidden="1"/>
    <cellStyle name="40% - Accent5" xfId="9715" builtinId="47" hidden="1"/>
    <cellStyle name="40% - Accent5" xfId="10754" builtinId="47" hidden="1"/>
    <cellStyle name="40% - Accent5" xfId="10785" builtinId="47" hidden="1"/>
    <cellStyle name="40% - Accent5" xfId="10829" builtinId="47" hidden="1"/>
    <cellStyle name="40% - Accent5" xfId="10875" builtinId="47" hidden="1"/>
    <cellStyle name="40% - Accent5" xfId="10920" builtinId="47" hidden="1"/>
    <cellStyle name="40% - Accent5" xfId="10957" builtinId="47" hidden="1"/>
    <cellStyle name="40% - Accent5" xfId="10989" builtinId="47" hidden="1"/>
    <cellStyle name="40% - Accent5" xfId="11025" builtinId="47" hidden="1"/>
    <cellStyle name="40% - Accent5" xfId="11058" builtinId="47" hidden="1"/>
    <cellStyle name="40% - Accent5" xfId="11088" builtinId="47" hidden="1"/>
    <cellStyle name="40% - Accent5" xfId="11134" builtinId="47" hidden="1"/>
    <cellStyle name="40% - Accent5" xfId="11182" builtinId="47" hidden="1"/>
    <cellStyle name="40% - Accent5" xfId="11221" builtinId="47" hidden="1"/>
    <cellStyle name="40% - Accent5" xfId="11254" builtinId="47" hidden="1"/>
    <cellStyle name="40% - Accent5" xfId="11290" builtinId="47" hidden="1"/>
    <cellStyle name="40% - Accent5" xfId="11326" builtinId="47" hidden="1"/>
    <cellStyle name="40% - Accent5" xfId="11345" builtinId="47" hidden="1"/>
    <cellStyle name="40% - Accent5" xfId="11393" builtinId="47" hidden="1"/>
    <cellStyle name="40% - Accent5" xfId="11440" builtinId="47" hidden="1"/>
    <cellStyle name="40% - Accent5" xfId="11479" builtinId="47" hidden="1"/>
    <cellStyle name="40% - Accent5" xfId="11513" builtinId="47" hidden="1"/>
    <cellStyle name="40% - Accent5" xfId="11549" builtinId="47" hidden="1"/>
    <cellStyle name="40% - Accent5" xfId="11585" builtinId="47" hidden="1"/>
    <cellStyle name="40% - Accent5" xfId="11609" builtinId="47" hidden="1"/>
    <cellStyle name="40% - Accent5" xfId="11655" builtinId="47" hidden="1"/>
    <cellStyle name="40% - Accent5" xfId="11699" builtinId="47" hidden="1"/>
    <cellStyle name="40% - Accent5" xfId="11736" builtinId="47" hidden="1"/>
    <cellStyle name="40% - Accent5" xfId="11769" builtinId="47" hidden="1"/>
    <cellStyle name="40% - Accent5" xfId="11805" builtinId="47" hidden="1"/>
    <cellStyle name="40% - Accent5" xfId="11841" builtinId="47" hidden="1"/>
    <cellStyle name="40% - Accent5" xfId="11859" builtinId="47" hidden="1"/>
    <cellStyle name="40% - Accent5" xfId="11896" builtinId="47" hidden="1"/>
    <cellStyle name="40% - Accent5" xfId="11941" builtinId="47" hidden="1"/>
    <cellStyle name="40% - Accent5" xfId="11979" builtinId="47" hidden="1"/>
    <cellStyle name="40% - Accent5" xfId="12013" builtinId="47" hidden="1"/>
    <cellStyle name="40% - Accent5" xfId="12049" builtinId="47" hidden="1"/>
    <cellStyle name="40% - Accent5" xfId="12085" builtinId="47" hidden="1"/>
    <cellStyle name="40% - Accent5" xfId="12121" builtinId="47" hidden="1"/>
    <cellStyle name="40% - Accent5" xfId="12160" builtinId="47" hidden="1"/>
    <cellStyle name="40% - Accent6" xfId="47" builtinId="51" hidden="1"/>
    <cellStyle name="40% - Accent6" xfId="101" builtinId="51" hidden="1"/>
    <cellStyle name="40% - Accent6" xfId="144" builtinId="51" hidden="1"/>
    <cellStyle name="40% - Accent6" xfId="193" builtinId="51" hidden="1"/>
    <cellStyle name="40% - Accent6" xfId="243" builtinId="51" hidden="1"/>
    <cellStyle name="40% - Accent6" xfId="282" builtinId="51" hidden="1"/>
    <cellStyle name="40% - Accent6" xfId="330" builtinId="51" hidden="1"/>
    <cellStyle name="40% - Accent6" xfId="365" builtinId="51" hidden="1"/>
    <cellStyle name="40% - Accent6" xfId="414" builtinId="51" hidden="1"/>
    <cellStyle name="40% - Accent6" xfId="454" builtinId="51" hidden="1"/>
    <cellStyle name="40% - Accent6" xfId="491" builtinId="51" hidden="1"/>
    <cellStyle name="40% - Accent6" xfId="531" builtinId="51" hidden="1"/>
    <cellStyle name="40% - Accent6" xfId="578" builtinId="51" hidden="1"/>
    <cellStyle name="40% - Accent6" xfId="626" builtinId="51" hidden="1"/>
    <cellStyle name="40% - Accent6" xfId="665" builtinId="51" hidden="1"/>
    <cellStyle name="40% - Accent6" xfId="712" builtinId="51" hidden="1"/>
    <cellStyle name="40% - Accent6" xfId="748" builtinId="51" hidden="1"/>
    <cellStyle name="40% - Accent6" xfId="797" builtinId="51" hidden="1"/>
    <cellStyle name="40% - Accent6" xfId="836" builtinId="51" hidden="1"/>
    <cellStyle name="40% - Accent6" xfId="871" builtinId="51" hidden="1"/>
    <cellStyle name="40% - Accent6" xfId="909" builtinId="51" hidden="1"/>
    <cellStyle name="40% - Accent6" xfId="913" builtinId="51" hidden="1"/>
    <cellStyle name="40% - Accent6" xfId="962" builtinId="51" hidden="1"/>
    <cellStyle name="40% - Accent6" xfId="1002" builtinId="51" hidden="1"/>
    <cellStyle name="40% - Accent6" xfId="1048" builtinId="51" hidden="1"/>
    <cellStyle name="40% - Accent6" xfId="1084" builtinId="51" hidden="1"/>
    <cellStyle name="40% - Accent6" xfId="1133" builtinId="51" hidden="1"/>
    <cellStyle name="40% - Accent6" xfId="1174" builtinId="51" hidden="1"/>
    <cellStyle name="40% - Accent6" xfId="1210" builtinId="51" hidden="1"/>
    <cellStyle name="40% - Accent6" xfId="1250" builtinId="51" hidden="1"/>
    <cellStyle name="40% - Accent6" xfId="1140" builtinId="51" hidden="1"/>
    <cellStyle name="40% - Accent6" xfId="1291" builtinId="51" hidden="1"/>
    <cellStyle name="40% - Accent6" xfId="1328" builtinId="51" hidden="1"/>
    <cellStyle name="40% - Accent6" xfId="1371" builtinId="51" hidden="1"/>
    <cellStyle name="40% - Accent6" xfId="1403" builtinId="51" hidden="1"/>
    <cellStyle name="40% - Accent6" xfId="1448" builtinId="51" hidden="1"/>
    <cellStyle name="40% - Accent6" xfId="1484" builtinId="51" hidden="1"/>
    <cellStyle name="40% - Accent6" xfId="1517" builtinId="51" hidden="1"/>
    <cellStyle name="40% - Accent6" xfId="1553" builtinId="51" hidden="1"/>
    <cellStyle name="40% - Accent6" xfId="196" builtinId="51" hidden="1"/>
    <cellStyle name="40% - Accent6" xfId="1591" builtinId="51" hidden="1"/>
    <cellStyle name="40% - Accent6" xfId="1625" builtinId="51" hidden="1"/>
    <cellStyle name="40% - Accent6" xfId="1678" builtinId="51" hidden="1"/>
    <cellStyle name="40% - Accent6" xfId="1731" builtinId="51" hidden="1"/>
    <cellStyle name="40% - Accent6" xfId="1781" builtinId="51" hidden="1"/>
    <cellStyle name="40% - Accent6" xfId="1825" builtinId="51" hidden="1"/>
    <cellStyle name="40% - Accent6" xfId="1862" builtinId="51" hidden="1"/>
    <cellStyle name="40% - Accent6" xfId="1902" builtinId="51" hidden="1"/>
    <cellStyle name="40% - Accent6" xfId="1940" builtinId="51" hidden="1"/>
    <cellStyle name="40% - Accent6" xfId="1975" builtinId="51" hidden="1"/>
    <cellStyle name="40% - Accent6" xfId="2028" builtinId="51" hidden="1"/>
    <cellStyle name="40% - Accent6" xfId="2079" builtinId="51" hidden="1"/>
    <cellStyle name="40% - Accent6" xfId="2123" builtinId="51" hidden="1"/>
    <cellStyle name="40% - Accent6" xfId="2159" builtinId="51" hidden="1"/>
    <cellStyle name="40% - Accent6" xfId="2199" builtinId="51" hidden="1"/>
    <cellStyle name="40% - Accent6" xfId="2237" builtinId="51" hidden="1"/>
    <cellStyle name="40% - Accent6" xfId="2257" builtinId="51" hidden="1"/>
    <cellStyle name="40% - Accent6" xfId="2310" builtinId="51" hidden="1"/>
    <cellStyle name="40% - Accent6" xfId="2360" builtinId="51" hidden="1"/>
    <cellStyle name="40% - Accent6" xfId="2404" builtinId="51" hidden="1"/>
    <cellStyle name="40% - Accent6" xfId="2441" builtinId="51" hidden="1"/>
    <cellStyle name="40% - Accent6" xfId="2481" builtinId="51" hidden="1"/>
    <cellStyle name="40% - Accent6" xfId="2519" builtinId="51" hidden="1"/>
    <cellStyle name="40% - Accent6" xfId="2544" builtinId="51" hidden="1"/>
    <cellStyle name="40% - Accent6" xfId="2594" builtinId="51" hidden="1"/>
    <cellStyle name="40% - Accent6" xfId="2643" builtinId="51" hidden="1"/>
    <cellStyle name="40% - Accent6" xfId="2685" builtinId="51" hidden="1"/>
    <cellStyle name="40% - Accent6" xfId="2721" builtinId="51" hidden="1"/>
    <cellStyle name="40% - Accent6" xfId="2761" builtinId="51" hidden="1"/>
    <cellStyle name="40% - Accent6" xfId="2799" builtinId="51" hidden="1"/>
    <cellStyle name="40% - Accent6" xfId="2818" builtinId="51" hidden="1"/>
    <cellStyle name="40% - Accent6" xfId="2858" builtinId="51" hidden="1"/>
    <cellStyle name="40% - Accent6" xfId="2906" builtinId="51" hidden="1"/>
    <cellStyle name="40% - Accent6" xfId="2949" builtinId="51" hidden="1"/>
    <cellStyle name="40% - Accent6" xfId="2986" builtinId="51" hidden="1"/>
    <cellStyle name="40% - Accent6" xfId="3026" builtinId="51" hidden="1"/>
    <cellStyle name="40% - Accent6" xfId="3064" builtinId="51" hidden="1"/>
    <cellStyle name="40% - Accent6" xfId="3107" builtinId="51" hidden="1"/>
    <cellStyle name="40% - Accent6" xfId="3153" builtinId="51" hidden="1"/>
    <cellStyle name="40% - Accent6" xfId="3205" builtinId="51" hidden="1"/>
    <cellStyle name="40% - Accent6" xfId="3270" builtinId="51" hidden="1"/>
    <cellStyle name="40% - Accent6" xfId="3313" builtinId="51" hidden="1"/>
    <cellStyle name="40% - Accent6" xfId="3359" builtinId="51" hidden="1"/>
    <cellStyle name="40% - Accent6" xfId="3409" builtinId="51" hidden="1"/>
    <cellStyle name="40% - Accent6" xfId="3448" builtinId="51" hidden="1"/>
    <cellStyle name="40% - Accent6" xfId="3496" builtinId="51" hidden="1"/>
    <cellStyle name="40% - Accent6" xfId="3531" builtinId="51" hidden="1"/>
    <cellStyle name="40% - Accent6" xfId="3580" builtinId="51" hidden="1"/>
    <cellStyle name="40% - Accent6" xfId="3620" builtinId="51" hidden="1"/>
    <cellStyle name="40% - Accent6" xfId="3657" builtinId="51" hidden="1"/>
    <cellStyle name="40% - Accent6" xfId="3697" builtinId="51" hidden="1"/>
    <cellStyle name="40% - Accent6" xfId="3744" builtinId="51" hidden="1"/>
    <cellStyle name="40% - Accent6" xfId="3792" builtinId="51" hidden="1"/>
    <cellStyle name="40% - Accent6" xfId="3831" builtinId="51" hidden="1"/>
    <cellStyle name="40% - Accent6" xfId="3878" builtinId="51" hidden="1"/>
    <cellStyle name="40% - Accent6" xfId="3914" builtinId="51" hidden="1"/>
    <cellStyle name="40% - Accent6" xfId="3963" builtinId="51" hidden="1"/>
    <cellStyle name="40% - Accent6" xfId="4002" builtinId="51" hidden="1"/>
    <cellStyle name="40% - Accent6" xfId="4037" builtinId="51" hidden="1"/>
    <cellStyle name="40% - Accent6" xfId="4075" builtinId="51" hidden="1"/>
    <cellStyle name="40% - Accent6" xfId="4079" builtinId="51" hidden="1"/>
    <cellStyle name="40% - Accent6" xfId="4128" builtinId="51" hidden="1"/>
    <cellStyle name="40% - Accent6" xfId="4168" builtinId="51" hidden="1"/>
    <cellStyle name="40% - Accent6" xfId="4214" builtinId="51" hidden="1"/>
    <cellStyle name="40% - Accent6" xfId="4250" builtinId="51" hidden="1"/>
    <cellStyle name="40% - Accent6" xfId="4299" builtinId="51" hidden="1"/>
    <cellStyle name="40% - Accent6" xfId="4340" builtinId="51" hidden="1"/>
    <cellStyle name="40% - Accent6" xfId="4376" builtinId="51" hidden="1"/>
    <cellStyle name="40% - Accent6" xfId="4416" builtinId="51" hidden="1"/>
    <cellStyle name="40% - Accent6" xfId="4306" builtinId="51" hidden="1"/>
    <cellStyle name="40% - Accent6" xfId="4457" builtinId="51" hidden="1"/>
    <cellStyle name="40% - Accent6" xfId="4494" builtinId="51" hidden="1"/>
    <cellStyle name="40% - Accent6" xfId="4537" builtinId="51" hidden="1"/>
    <cellStyle name="40% - Accent6" xfId="4569" builtinId="51" hidden="1"/>
    <cellStyle name="40% - Accent6" xfId="4614" builtinId="51" hidden="1"/>
    <cellStyle name="40% - Accent6" xfId="4650" builtinId="51" hidden="1"/>
    <cellStyle name="40% - Accent6" xfId="4683" builtinId="51" hidden="1"/>
    <cellStyle name="40% - Accent6" xfId="4719" builtinId="51" hidden="1"/>
    <cellStyle name="40% - Accent6" xfId="3362" builtinId="51" hidden="1"/>
    <cellStyle name="40% - Accent6" xfId="4757" builtinId="51" hidden="1"/>
    <cellStyle name="40% - Accent6" xfId="4791" builtinId="51" hidden="1"/>
    <cellStyle name="40% - Accent6" xfId="4844" builtinId="51" hidden="1"/>
    <cellStyle name="40% - Accent6" xfId="4897" builtinId="51" hidden="1"/>
    <cellStyle name="40% - Accent6" xfId="4947" builtinId="51" hidden="1"/>
    <cellStyle name="40% - Accent6" xfId="4991" builtinId="51" hidden="1"/>
    <cellStyle name="40% - Accent6" xfId="5028" builtinId="51" hidden="1"/>
    <cellStyle name="40% - Accent6" xfId="5068" builtinId="51" hidden="1"/>
    <cellStyle name="40% - Accent6" xfId="5106" builtinId="51" hidden="1"/>
    <cellStyle name="40% - Accent6" xfId="5141" builtinId="51" hidden="1"/>
    <cellStyle name="40% - Accent6" xfId="5194" builtinId="51" hidden="1"/>
    <cellStyle name="40% - Accent6" xfId="5245" builtinId="51" hidden="1"/>
    <cellStyle name="40% - Accent6" xfId="5289" builtinId="51" hidden="1"/>
    <cellStyle name="40% - Accent6" xfId="5325" builtinId="51" hidden="1"/>
    <cellStyle name="40% - Accent6" xfId="5365" builtinId="51" hidden="1"/>
    <cellStyle name="40% - Accent6" xfId="5403" builtinId="51" hidden="1"/>
    <cellStyle name="40% - Accent6" xfId="5423" builtinId="51" hidden="1"/>
    <cellStyle name="40% - Accent6" xfId="5476" builtinId="51" hidden="1"/>
    <cellStyle name="40% - Accent6" xfId="5526" builtinId="51" hidden="1"/>
    <cellStyle name="40% - Accent6" xfId="5570" builtinId="51" hidden="1"/>
    <cellStyle name="40% - Accent6" xfId="5607" builtinId="51" hidden="1"/>
    <cellStyle name="40% - Accent6" xfId="5647" builtinId="51" hidden="1"/>
    <cellStyle name="40% - Accent6" xfId="5685" builtinId="51" hidden="1"/>
    <cellStyle name="40% - Accent6" xfId="5710" builtinId="51" hidden="1"/>
    <cellStyle name="40% - Accent6" xfId="5760" builtinId="51" hidden="1"/>
    <cellStyle name="40% - Accent6" xfId="5809" builtinId="51" hidden="1"/>
    <cellStyle name="40% - Accent6" xfId="5851" builtinId="51" hidden="1"/>
    <cellStyle name="40% - Accent6" xfId="5887" builtinId="51" hidden="1"/>
    <cellStyle name="40% - Accent6" xfId="5927" builtinId="51" hidden="1"/>
    <cellStyle name="40% - Accent6" xfId="5965" builtinId="51" hidden="1"/>
    <cellStyle name="40% - Accent6" xfId="5984" builtinId="51" hidden="1"/>
    <cellStyle name="40% - Accent6" xfId="6024" builtinId="51" hidden="1"/>
    <cellStyle name="40% - Accent6" xfId="6072" builtinId="51" hidden="1"/>
    <cellStyle name="40% - Accent6" xfId="6115" builtinId="51" hidden="1"/>
    <cellStyle name="40% - Accent6" xfId="6152" builtinId="51" hidden="1"/>
    <cellStyle name="40% - Accent6" xfId="6192" builtinId="51" hidden="1"/>
    <cellStyle name="40% - Accent6" xfId="6230" builtinId="51" hidden="1"/>
    <cellStyle name="40% - Accent6" xfId="6273" builtinId="51" hidden="1"/>
    <cellStyle name="40% - Accent6" xfId="6319" builtinId="51" hidden="1"/>
    <cellStyle name="40% - Accent6" xfId="6347" builtinId="51" hidden="1"/>
    <cellStyle name="40% - Accent6" xfId="6407" builtinId="51" hidden="1"/>
    <cellStyle name="40% - Accent6" xfId="6449" builtinId="51" hidden="1"/>
    <cellStyle name="40% - Accent6" xfId="6496" builtinId="51" hidden="1"/>
    <cellStyle name="40% - Accent6" xfId="6544" builtinId="51" hidden="1"/>
    <cellStyle name="40% - Accent6" xfId="6583" builtinId="51" hidden="1"/>
    <cellStyle name="40% - Accent6" xfId="6631" builtinId="51" hidden="1"/>
    <cellStyle name="40% - Accent6" xfId="6666" builtinId="51" hidden="1"/>
    <cellStyle name="40% - Accent6" xfId="6715" builtinId="51" hidden="1"/>
    <cellStyle name="40% - Accent6" xfId="6755" builtinId="51" hidden="1"/>
    <cellStyle name="40% - Accent6" xfId="6792" builtinId="51" hidden="1"/>
    <cellStyle name="40% - Accent6" xfId="6832" builtinId="51" hidden="1"/>
    <cellStyle name="40% - Accent6" xfId="6879" builtinId="51" hidden="1"/>
    <cellStyle name="40% - Accent6" xfId="6927" builtinId="51" hidden="1"/>
    <cellStyle name="40% - Accent6" xfId="6966" builtinId="51" hidden="1"/>
    <cellStyle name="40% - Accent6" xfId="7013" builtinId="51" hidden="1"/>
    <cellStyle name="40% - Accent6" xfId="7049" builtinId="51" hidden="1"/>
    <cellStyle name="40% - Accent6" xfId="7098" builtinId="51" hidden="1"/>
    <cellStyle name="40% - Accent6" xfId="7137" builtinId="51" hidden="1"/>
    <cellStyle name="40% - Accent6" xfId="7172" builtinId="51" hidden="1"/>
    <cellStyle name="40% - Accent6" xfId="7210" builtinId="51" hidden="1"/>
    <cellStyle name="40% - Accent6" xfId="7214" builtinId="51" hidden="1"/>
    <cellStyle name="40% - Accent6" xfId="7263" builtinId="51" hidden="1"/>
    <cellStyle name="40% - Accent6" xfId="7303" builtinId="51" hidden="1"/>
    <cellStyle name="40% - Accent6" xfId="7349" builtinId="51" hidden="1"/>
    <cellStyle name="40% - Accent6" xfId="7385" builtinId="51" hidden="1"/>
    <cellStyle name="40% - Accent6" xfId="7434" builtinId="51" hidden="1"/>
    <cellStyle name="40% - Accent6" xfId="7475" builtinId="51" hidden="1"/>
    <cellStyle name="40% - Accent6" xfId="7511" builtinId="51" hidden="1"/>
    <cellStyle name="40% - Accent6" xfId="7551" builtinId="51" hidden="1"/>
    <cellStyle name="40% - Accent6" xfId="7441" builtinId="51" hidden="1"/>
    <cellStyle name="40% - Accent6" xfId="7592" builtinId="51" hidden="1"/>
    <cellStyle name="40% - Accent6" xfId="7629" builtinId="51" hidden="1"/>
    <cellStyle name="40% - Accent6" xfId="7672" builtinId="51" hidden="1"/>
    <cellStyle name="40% - Accent6" xfId="7704" builtinId="51" hidden="1"/>
    <cellStyle name="40% - Accent6" xfId="7749" builtinId="51" hidden="1"/>
    <cellStyle name="40% - Accent6" xfId="7785" builtinId="51" hidden="1"/>
    <cellStyle name="40% - Accent6" xfId="7818" builtinId="51" hidden="1"/>
    <cellStyle name="40% - Accent6" xfId="7854" builtinId="51" hidden="1"/>
    <cellStyle name="40% - Accent6" xfId="6499" builtinId="51" hidden="1"/>
    <cellStyle name="40% - Accent6" xfId="7891" builtinId="51" hidden="1"/>
    <cellStyle name="40% - Accent6" xfId="7924" builtinId="51" hidden="1"/>
    <cellStyle name="40% - Accent6" xfId="7976" builtinId="51" hidden="1"/>
    <cellStyle name="40% - Accent6" xfId="8029" builtinId="51" hidden="1"/>
    <cellStyle name="40% - Accent6" xfId="8078" builtinId="51" hidden="1"/>
    <cellStyle name="40% - Accent6" xfId="8122" builtinId="51" hidden="1"/>
    <cellStyle name="40% - Accent6" xfId="8158" builtinId="51" hidden="1"/>
    <cellStyle name="40% - Accent6" xfId="8197" builtinId="51" hidden="1"/>
    <cellStyle name="40% - Accent6" xfId="8234" builtinId="51" hidden="1"/>
    <cellStyle name="40% - Accent6" xfId="8268" builtinId="51" hidden="1"/>
    <cellStyle name="40% - Accent6" xfId="8318" builtinId="51" hidden="1"/>
    <cellStyle name="40% - Accent6" xfId="8368" builtinId="51" hidden="1"/>
    <cellStyle name="40% - Accent6" xfId="8410" builtinId="51" hidden="1"/>
    <cellStyle name="40% - Accent6" xfId="8445" builtinId="51" hidden="1"/>
    <cellStyle name="40% - Accent6" xfId="8484" builtinId="51" hidden="1"/>
    <cellStyle name="40% - Accent6" xfId="8522" builtinId="51" hidden="1"/>
    <cellStyle name="40% - Accent6" xfId="8542" builtinId="51" hidden="1"/>
    <cellStyle name="40% - Accent6" xfId="8593" builtinId="51" hidden="1"/>
    <cellStyle name="40% - Accent6" xfId="8642" builtinId="51" hidden="1"/>
    <cellStyle name="40% - Accent6" xfId="8684" builtinId="51" hidden="1"/>
    <cellStyle name="40% - Accent6" xfId="8720" builtinId="51" hidden="1"/>
    <cellStyle name="40% - Accent6" xfId="8759" builtinId="51" hidden="1"/>
    <cellStyle name="40% - Accent6" xfId="8797" builtinId="51" hidden="1"/>
    <cellStyle name="40% - Accent6" xfId="8822" builtinId="51" hidden="1"/>
    <cellStyle name="40% - Accent6" xfId="8870" builtinId="51" hidden="1"/>
    <cellStyle name="40% - Accent6" xfId="8916" builtinId="51" hidden="1"/>
    <cellStyle name="40% - Accent6" xfId="8955" builtinId="51" hidden="1"/>
    <cellStyle name="40% - Accent6" xfId="8990" builtinId="51" hidden="1"/>
    <cellStyle name="40% - Accent6" xfId="9029" builtinId="51" hidden="1"/>
    <cellStyle name="40% - Accent6" xfId="9067" builtinId="51" hidden="1"/>
    <cellStyle name="40% - Accent6" xfId="9086" builtinId="51" hidden="1"/>
    <cellStyle name="40% - Accent6" xfId="9125" builtinId="51" hidden="1"/>
    <cellStyle name="40% - Accent6" xfId="9172" builtinId="51" hidden="1"/>
    <cellStyle name="40% - Accent6" xfId="9214" builtinId="51" hidden="1"/>
    <cellStyle name="40% - Accent6" xfId="9251" builtinId="51" hidden="1"/>
    <cellStyle name="40% - Accent6" xfId="9290" builtinId="51" hidden="1"/>
    <cellStyle name="40% - Accent6" xfId="9328" builtinId="51" hidden="1"/>
    <cellStyle name="40% - Accent6" xfId="9370" builtinId="51" hidden="1"/>
    <cellStyle name="40% - Accent6" xfId="9415" builtinId="51" hidden="1"/>
    <cellStyle name="40% - Accent6" xfId="9182" builtinId="51" hidden="1"/>
    <cellStyle name="40% - Accent6" xfId="8054" builtinId="51" hidden="1"/>
    <cellStyle name="40% - Accent6" xfId="8387" builtinId="51" hidden="1"/>
    <cellStyle name="40% - Accent6" xfId="6364" builtinId="51" hidden="1"/>
    <cellStyle name="40% - Accent6" xfId="6409" builtinId="51" hidden="1"/>
    <cellStyle name="40% - Accent6" xfId="9457" builtinId="51" hidden="1"/>
    <cellStyle name="40% - Accent6" xfId="9504" builtinId="51" hidden="1"/>
    <cellStyle name="40% - Accent6" xfId="9539" builtinId="51" hidden="1"/>
    <cellStyle name="40% - Accent6" xfId="9588" builtinId="51" hidden="1"/>
    <cellStyle name="40% - Accent6" xfId="9628" builtinId="51" hidden="1"/>
    <cellStyle name="40% - Accent6" xfId="9664" builtinId="51" hidden="1"/>
    <cellStyle name="40% - Accent6" xfId="9704" builtinId="51" hidden="1"/>
    <cellStyle name="40% - Accent6" xfId="9750" builtinId="51" hidden="1"/>
    <cellStyle name="40% - Accent6" xfId="9798" builtinId="51" hidden="1"/>
    <cellStyle name="40% - Accent6" xfId="9837" builtinId="51" hidden="1"/>
    <cellStyle name="40% - Accent6" xfId="9884" builtinId="51" hidden="1"/>
    <cellStyle name="40% - Accent6" xfId="9920" builtinId="51" hidden="1"/>
    <cellStyle name="40% - Accent6" xfId="9969" builtinId="51" hidden="1"/>
    <cellStyle name="40% - Accent6" xfId="10008" builtinId="51" hidden="1"/>
    <cellStyle name="40% - Accent6" xfId="10043" builtinId="51" hidden="1"/>
    <cellStyle name="40% - Accent6" xfId="10081" builtinId="51" hidden="1"/>
    <cellStyle name="40% - Accent6" xfId="10085" builtinId="51" hidden="1"/>
    <cellStyle name="40% - Accent6" xfId="10134" builtinId="51" hidden="1"/>
    <cellStyle name="40% - Accent6" xfId="10174" builtinId="51" hidden="1"/>
    <cellStyle name="40% - Accent6" xfId="10220" builtinId="51" hidden="1"/>
    <cellStyle name="40% - Accent6" xfId="10256" builtinId="51" hidden="1"/>
    <cellStyle name="40% - Accent6" xfId="10305" builtinId="51" hidden="1"/>
    <cellStyle name="40% - Accent6" xfId="10346" builtinId="51" hidden="1"/>
    <cellStyle name="40% - Accent6" xfId="10382" builtinId="51" hidden="1"/>
    <cellStyle name="40% - Accent6" xfId="10422" builtinId="51" hidden="1"/>
    <cellStyle name="40% - Accent6" xfId="10312" builtinId="51" hidden="1"/>
    <cellStyle name="40% - Accent6" xfId="10463" builtinId="51" hidden="1"/>
    <cellStyle name="40% - Accent6" xfId="10499" builtinId="51" hidden="1"/>
    <cellStyle name="40% - Accent6" xfId="10542" builtinId="51" hidden="1"/>
    <cellStyle name="40% - Accent6" xfId="10574" builtinId="51" hidden="1"/>
    <cellStyle name="40% - Accent6" xfId="10619" builtinId="51" hidden="1"/>
    <cellStyle name="40% - Accent6" xfId="10655" builtinId="51" hidden="1"/>
    <cellStyle name="40% - Accent6" xfId="10688" builtinId="51" hidden="1"/>
    <cellStyle name="40% - Accent6" xfId="10724" builtinId="51" hidden="1"/>
    <cellStyle name="40% - Accent6" xfId="9423" builtinId="51" hidden="1"/>
    <cellStyle name="40% - Accent6" xfId="10758" builtinId="51" hidden="1"/>
    <cellStyle name="40% - Accent6" xfId="10789" builtinId="51" hidden="1"/>
    <cellStyle name="40% - Accent6" xfId="10833" builtinId="51" hidden="1"/>
    <cellStyle name="40% - Accent6" xfId="10879" builtinId="51" hidden="1"/>
    <cellStyle name="40% - Accent6" xfId="10924" builtinId="51" hidden="1"/>
    <cellStyle name="40% - Accent6" xfId="10961" builtinId="51" hidden="1"/>
    <cellStyle name="40% - Accent6" xfId="10993" builtinId="51" hidden="1"/>
    <cellStyle name="40% - Accent6" xfId="11029" builtinId="51" hidden="1"/>
    <cellStyle name="40% - Accent6" xfId="11062" builtinId="51" hidden="1"/>
    <cellStyle name="40% - Accent6" xfId="11092" builtinId="51" hidden="1"/>
    <cellStyle name="40% - Accent6" xfId="11138" builtinId="51" hidden="1"/>
    <cellStyle name="40% - Accent6" xfId="11186" builtinId="51" hidden="1"/>
    <cellStyle name="40% - Accent6" xfId="11225" builtinId="51" hidden="1"/>
    <cellStyle name="40% - Accent6" xfId="11258" builtinId="51" hidden="1"/>
    <cellStyle name="40% - Accent6" xfId="11294" builtinId="51" hidden="1"/>
    <cellStyle name="40% - Accent6" xfId="11330" builtinId="51" hidden="1"/>
    <cellStyle name="40% - Accent6" xfId="11349" builtinId="51" hidden="1"/>
    <cellStyle name="40% - Accent6" xfId="11397" builtinId="51" hidden="1"/>
    <cellStyle name="40% - Accent6" xfId="11444" builtinId="51" hidden="1"/>
    <cellStyle name="40% - Accent6" xfId="11483" builtinId="51" hidden="1"/>
    <cellStyle name="40% - Accent6" xfId="11517" builtinId="51" hidden="1"/>
    <cellStyle name="40% - Accent6" xfId="11553" builtinId="51" hidden="1"/>
    <cellStyle name="40% - Accent6" xfId="11589" builtinId="51" hidden="1"/>
    <cellStyle name="40% - Accent6" xfId="11613" builtinId="51" hidden="1"/>
    <cellStyle name="40% - Accent6" xfId="11659" builtinId="51" hidden="1"/>
    <cellStyle name="40% - Accent6" xfId="11703" builtinId="51" hidden="1"/>
    <cellStyle name="40% - Accent6" xfId="11740" builtinId="51" hidden="1"/>
    <cellStyle name="40% - Accent6" xfId="11773" builtinId="51" hidden="1"/>
    <cellStyle name="40% - Accent6" xfId="11809" builtinId="51" hidden="1"/>
    <cellStyle name="40% - Accent6" xfId="11845" builtinId="51" hidden="1"/>
    <cellStyle name="40% - Accent6" xfId="11863" builtinId="51" hidden="1"/>
    <cellStyle name="40% - Accent6" xfId="11900" builtinId="51" hidden="1"/>
    <cellStyle name="40% - Accent6" xfId="11945" builtinId="51" hidden="1"/>
    <cellStyle name="40% - Accent6" xfId="11983" builtinId="51" hidden="1"/>
    <cellStyle name="40% - Accent6" xfId="12017" builtinId="51" hidden="1"/>
    <cellStyle name="40% - Accent6" xfId="12053" builtinId="51" hidden="1"/>
    <cellStyle name="40% - Accent6" xfId="12089" builtinId="51" hidden="1"/>
    <cellStyle name="40% - Accent6" xfId="12125" builtinId="51" hidden="1"/>
    <cellStyle name="40% - Accent6" xfId="12164" builtinId="51" hidden="1"/>
    <cellStyle name="60% - Accent1" xfId="28" builtinId="32" hidden="1"/>
    <cellStyle name="60% - Accent1" xfId="82" builtinId="32" hidden="1"/>
    <cellStyle name="60% - Accent1" xfId="125" builtinId="32" hidden="1"/>
    <cellStyle name="60% - Accent1" xfId="174" builtinId="32" hidden="1"/>
    <cellStyle name="60% - Accent1" xfId="224" builtinId="32" hidden="1"/>
    <cellStyle name="60% - Accent1" xfId="263" builtinId="32" hidden="1"/>
    <cellStyle name="60% - Accent1" xfId="311" builtinId="32" hidden="1"/>
    <cellStyle name="60% - Accent1" xfId="346" builtinId="32" hidden="1"/>
    <cellStyle name="60% - Accent1" xfId="395" builtinId="32" hidden="1"/>
    <cellStyle name="60% - Accent1" xfId="435" builtinId="32" hidden="1"/>
    <cellStyle name="60% - Accent1" xfId="472" builtinId="32" hidden="1"/>
    <cellStyle name="60% - Accent1" xfId="512" builtinId="32" hidden="1"/>
    <cellStyle name="60% - Accent1" xfId="559" builtinId="32" hidden="1"/>
    <cellStyle name="60% - Accent1" xfId="607" builtinId="32" hidden="1"/>
    <cellStyle name="60% - Accent1" xfId="646" builtinId="32" hidden="1"/>
    <cellStyle name="60% - Accent1" xfId="693" builtinId="32" hidden="1"/>
    <cellStyle name="60% - Accent1" xfId="729" builtinId="32" hidden="1"/>
    <cellStyle name="60% - Accent1" xfId="778" builtinId="32" hidden="1"/>
    <cellStyle name="60% - Accent1" xfId="817" builtinId="32" hidden="1"/>
    <cellStyle name="60% - Accent1" xfId="852" builtinId="32" hidden="1"/>
    <cellStyle name="60% - Accent1" xfId="890" builtinId="32" hidden="1"/>
    <cellStyle name="60% - Accent1" xfId="873" builtinId="32" hidden="1"/>
    <cellStyle name="60% - Accent1" xfId="943" builtinId="32" hidden="1"/>
    <cellStyle name="60% - Accent1" xfId="983" builtinId="32" hidden="1"/>
    <cellStyle name="60% - Accent1" xfId="1029" builtinId="32" hidden="1"/>
    <cellStyle name="60% - Accent1" xfId="1065" builtinId="32" hidden="1"/>
    <cellStyle name="60% - Accent1" xfId="1114" builtinId="32" hidden="1"/>
    <cellStyle name="60% - Accent1" xfId="1155" builtinId="32" hidden="1"/>
    <cellStyle name="60% - Accent1" xfId="1191" builtinId="32" hidden="1"/>
    <cellStyle name="60% - Accent1" xfId="1231" builtinId="32" hidden="1"/>
    <cellStyle name="60% - Accent1" xfId="1061" builtinId="32" hidden="1"/>
    <cellStyle name="60% - Accent1" xfId="1272" builtinId="32" hidden="1"/>
    <cellStyle name="60% - Accent1" xfId="1309" builtinId="32" hidden="1"/>
    <cellStyle name="60% - Accent1" xfId="1352" builtinId="32" hidden="1"/>
    <cellStyle name="60% - Accent1" xfId="1384" builtinId="32" hidden="1"/>
    <cellStyle name="60% - Accent1" xfId="1429" builtinId="32" hidden="1"/>
    <cellStyle name="60% - Accent1" xfId="1465" builtinId="32" hidden="1"/>
    <cellStyle name="60% - Accent1" xfId="1498" builtinId="32" hidden="1"/>
    <cellStyle name="60% - Accent1" xfId="1534" builtinId="32" hidden="1"/>
    <cellStyle name="60% - Accent1" xfId="367" builtinId="32" hidden="1"/>
    <cellStyle name="60% - Accent1" xfId="1572" builtinId="32" hidden="1"/>
    <cellStyle name="60% - Accent1" xfId="1606" builtinId="32" hidden="1"/>
    <cellStyle name="60% - Accent1" xfId="1659" builtinId="32" hidden="1"/>
    <cellStyle name="60% - Accent1" xfId="1712" builtinId="32" hidden="1"/>
    <cellStyle name="60% - Accent1" xfId="1762" builtinId="32" hidden="1"/>
    <cellStyle name="60% - Accent1" xfId="1806" builtinId="32" hidden="1"/>
    <cellStyle name="60% - Accent1" xfId="1843" builtinId="32" hidden="1"/>
    <cellStyle name="60% - Accent1" xfId="1883" builtinId="32" hidden="1"/>
    <cellStyle name="60% - Accent1" xfId="1921" builtinId="32" hidden="1"/>
    <cellStyle name="60% - Accent1" xfId="1956" builtinId="32" hidden="1"/>
    <cellStyle name="60% - Accent1" xfId="2009" builtinId="32" hidden="1"/>
    <cellStyle name="60% - Accent1" xfId="2060" builtinId="32" hidden="1"/>
    <cellStyle name="60% - Accent1" xfId="2104" builtinId="32" hidden="1"/>
    <cellStyle name="60% - Accent1" xfId="2140" builtinId="32" hidden="1"/>
    <cellStyle name="60% - Accent1" xfId="2180" builtinId="32" hidden="1"/>
    <cellStyle name="60% - Accent1" xfId="2218" builtinId="32" hidden="1"/>
    <cellStyle name="60% - Accent1" xfId="1979" builtinId="32" hidden="1"/>
    <cellStyle name="60% - Accent1" xfId="2291" builtinId="32" hidden="1"/>
    <cellStyle name="60% - Accent1" xfId="2341" builtinId="32" hidden="1"/>
    <cellStyle name="60% - Accent1" xfId="2385" builtinId="32" hidden="1"/>
    <cellStyle name="60% - Accent1" xfId="2422" builtinId="32" hidden="1"/>
    <cellStyle name="60% - Accent1" xfId="2462" builtinId="32" hidden="1"/>
    <cellStyle name="60% - Accent1" xfId="2500" builtinId="32" hidden="1"/>
    <cellStyle name="60% - Accent1" xfId="2525" builtinId="32" hidden="1"/>
    <cellStyle name="60% - Accent1" xfId="2575" builtinId="32" hidden="1"/>
    <cellStyle name="60% - Accent1" xfId="2624" builtinId="32" hidden="1"/>
    <cellStyle name="60% - Accent1" xfId="2666" builtinId="32" hidden="1"/>
    <cellStyle name="60% - Accent1" xfId="2702" builtinId="32" hidden="1"/>
    <cellStyle name="60% - Accent1" xfId="2742" builtinId="32" hidden="1"/>
    <cellStyle name="60% - Accent1" xfId="2780" builtinId="32" hidden="1"/>
    <cellStyle name="60% - Accent1" xfId="2547" builtinId="32" hidden="1"/>
    <cellStyle name="60% - Accent1" xfId="2839" builtinId="32" hidden="1"/>
    <cellStyle name="60% - Accent1" xfId="2887" builtinId="32" hidden="1"/>
    <cellStyle name="60% - Accent1" xfId="2930" builtinId="32" hidden="1"/>
    <cellStyle name="60% - Accent1" xfId="2967" builtinId="32" hidden="1"/>
    <cellStyle name="60% - Accent1" xfId="3007" builtinId="32" hidden="1"/>
    <cellStyle name="60% - Accent1" xfId="3045" builtinId="32" hidden="1"/>
    <cellStyle name="60% - Accent1" xfId="3088" builtinId="32" hidden="1"/>
    <cellStyle name="60% - Accent1" xfId="3134" builtinId="32" hidden="1"/>
    <cellStyle name="60% - Accent1" xfId="3186" builtinId="32" hidden="1"/>
    <cellStyle name="60% - Accent1" xfId="3251" builtinId="32" hidden="1"/>
    <cellStyle name="60% - Accent1" xfId="3294" builtinId="32" hidden="1"/>
    <cellStyle name="60% - Accent1" xfId="3340" builtinId="32" hidden="1"/>
    <cellStyle name="60% - Accent1" xfId="3390" builtinId="32" hidden="1"/>
    <cellStyle name="60% - Accent1" xfId="3429" builtinId="32" hidden="1"/>
    <cellStyle name="60% - Accent1" xfId="3477" builtinId="32" hidden="1"/>
    <cellStyle name="60% - Accent1" xfId="3512" builtinId="32" hidden="1"/>
    <cellStyle name="60% - Accent1" xfId="3561" builtinId="32" hidden="1"/>
    <cellStyle name="60% - Accent1" xfId="3601" builtinId="32" hidden="1"/>
    <cellStyle name="60% - Accent1" xfId="3638" builtinId="32" hidden="1"/>
    <cellStyle name="60% - Accent1" xfId="3678" builtinId="32" hidden="1"/>
    <cellStyle name="60% - Accent1" xfId="3725" builtinId="32" hidden="1"/>
    <cellStyle name="60% - Accent1" xfId="3773" builtinId="32" hidden="1"/>
    <cellStyle name="60% - Accent1" xfId="3812" builtinId="32" hidden="1"/>
    <cellStyle name="60% - Accent1" xfId="3859" builtinId="32" hidden="1"/>
    <cellStyle name="60% - Accent1" xfId="3895" builtinId="32" hidden="1"/>
    <cellStyle name="60% - Accent1" xfId="3944" builtinId="32" hidden="1"/>
    <cellStyle name="60% - Accent1" xfId="3983" builtinId="32" hidden="1"/>
    <cellStyle name="60% - Accent1" xfId="4018" builtinId="32" hidden="1"/>
    <cellStyle name="60% - Accent1" xfId="4056" builtinId="32" hidden="1"/>
    <cellStyle name="60% - Accent1" xfId="4039" builtinId="32" hidden="1"/>
    <cellStyle name="60% - Accent1" xfId="4109" builtinId="32" hidden="1"/>
    <cellStyle name="60% - Accent1" xfId="4149" builtinId="32" hidden="1"/>
    <cellStyle name="60% - Accent1" xfId="4195" builtinId="32" hidden="1"/>
    <cellStyle name="60% - Accent1" xfId="4231" builtinId="32" hidden="1"/>
    <cellStyle name="60% - Accent1" xfId="4280" builtinId="32" hidden="1"/>
    <cellStyle name="60% - Accent1" xfId="4321" builtinId="32" hidden="1"/>
    <cellStyle name="60% - Accent1" xfId="4357" builtinId="32" hidden="1"/>
    <cellStyle name="60% - Accent1" xfId="4397" builtinId="32" hidden="1"/>
    <cellStyle name="60% - Accent1" xfId="4227" builtinId="32" hidden="1"/>
    <cellStyle name="60% - Accent1" xfId="4438" builtinId="32" hidden="1"/>
    <cellStyle name="60% - Accent1" xfId="4475" builtinId="32" hidden="1"/>
    <cellStyle name="60% - Accent1" xfId="4518" builtinId="32" hidden="1"/>
    <cellStyle name="60% - Accent1" xfId="4550" builtinId="32" hidden="1"/>
    <cellStyle name="60% - Accent1" xfId="4595" builtinId="32" hidden="1"/>
    <cellStyle name="60% - Accent1" xfId="4631" builtinId="32" hidden="1"/>
    <cellStyle name="60% - Accent1" xfId="4664" builtinId="32" hidden="1"/>
    <cellStyle name="60% - Accent1" xfId="4700" builtinId="32" hidden="1"/>
    <cellStyle name="60% - Accent1" xfId="3533" builtinId="32" hidden="1"/>
    <cellStyle name="60% - Accent1" xfId="4738" builtinId="32" hidden="1"/>
    <cellStyle name="60% - Accent1" xfId="4772" builtinId="32" hidden="1"/>
    <cellStyle name="60% - Accent1" xfId="4825" builtinId="32" hidden="1"/>
    <cellStyle name="60% - Accent1" xfId="4878" builtinId="32" hidden="1"/>
    <cellStyle name="60% - Accent1" xfId="4928" builtinId="32" hidden="1"/>
    <cellStyle name="60% - Accent1" xfId="4972" builtinId="32" hidden="1"/>
    <cellStyle name="60% - Accent1" xfId="5009" builtinId="32" hidden="1"/>
    <cellStyle name="60% - Accent1" xfId="5049" builtinId="32" hidden="1"/>
    <cellStyle name="60% - Accent1" xfId="5087" builtinId="32" hidden="1"/>
    <cellStyle name="60% - Accent1" xfId="5122" builtinId="32" hidden="1"/>
    <cellStyle name="60% - Accent1" xfId="5175" builtinId="32" hidden="1"/>
    <cellStyle name="60% - Accent1" xfId="5226" builtinId="32" hidden="1"/>
    <cellStyle name="60% - Accent1" xfId="5270" builtinId="32" hidden="1"/>
    <cellStyle name="60% - Accent1" xfId="5306" builtinId="32" hidden="1"/>
    <cellStyle name="60% - Accent1" xfId="5346" builtinId="32" hidden="1"/>
    <cellStyle name="60% - Accent1" xfId="5384" builtinId="32" hidden="1"/>
    <cellStyle name="60% - Accent1" xfId="5145" builtinId="32" hidden="1"/>
    <cellStyle name="60% - Accent1" xfId="5457" builtinId="32" hidden="1"/>
    <cellStyle name="60% - Accent1" xfId="5507" builtinId="32" hidden="1"/>
    <cellStyle name="60% - Accent1" xfId="5551" builtinId="32" hidden="1"/>
    <cellStyle name="60% - Accent1" xfId="5588" builtinId="32" hidden="1"/>
    <cellStyle name="60% - Accent1" xfId="5628" builtinId="32" hidden="1"/>
    <cellStyle name="60% - Accent1" xfId="5666" builtinId="32" hidden="1"/>
    <cellStyle name="60% - Accent1" xfId="5691" builtinId="32" hidden="1"/>
    <cellStyle name="60% - Accent1" xfId="5741" builtinId="32" hidden="1"/>
    <cellStyle name="60% - Accent1" xfId="5790" builtinId="32" hidden="1"/>
    <cellStyle name="60% - Accent1" xfId="5832" builtinId="32" hidden="1"/>
    <cellStyle name="60% - Accent1" xfId="5868" builtinId="32" hidden="1"/>
    <cellStyle name="60% - Accent1" xfId="5908" builtinId="32" hidden="1"/>
    <cellStyle name="60% - Accent1" xfId="5946" builtinId="32" hidden="1"/>
    <cellStyle name="60% - Accent1" xfId="5713" builtinId="32" hidden="1"/>
    <cellStyle name="60% - Accent1" xfId="6005" builtinId="32" hidden="1"/>
    <cellStyle name="60% - Accent1" xfId="6053" builtinId="32" hidden="1"/>
    <cellStyle name="60% - Accent1" xfId="6096" builtinId="32" hidden="1"/>
    <cellStyle name="60% - Accent1" xfId="6133" builtinId="32" hidden="1"/>
    <cellStyle name="60% - Accent1" xfId="6173" builtinId="32" hidden="1"/>
    <cellStyle name="60% - Accent1" xfId="6211" builtinId="32" hidden="1"/>
    <cellStyle name="60% - Accent1" xfId="6254" builtinId="32" hidden="1"/>
    <cellStyle name="60% - Accent1" xfId="6300" builtinId="32" hidden="1"/>
    <cellStyle name="60% - Accent1" xfId="3215" builtinId="32" hidden="1"/>
    <cellStyle name="60% - Accent1" xfId="6388" builtinId="32" hidden="1"/>
    <cellStyle name="60% - Accent1" xfId="6430" builtinId="32" hidden="1"/>
    <cellStyle name="60% - Accent1" xfId="6477" builtinId="32" hidden="1"/>
    <cellStyle name="60% - Accent1" xfId="6525" builtinId="32" hidden="1"/>
    <cellStyle name="60% - Accent1" xfId="6564" builtinId="32" hidden="1"/>
    <cellStyle name="60% - Accent1" xfId="6612" builtinId="32" hidden="1"/>
    <cellStyle name="60% - Accent1" xfId="6647" builtinId="32" hidden="1"/>
    <cellStyle name="60% - Accent1" xfId="6696" builtinId="32" hidden="1"/>
    <cellStyle name="60% - Accent1" xfId="6736" builtinId="32" hidden="1"/>
    <cellStyle name="60% - Accent1" xfId="6773" builtinId="32" hidden="1"/>
    <cellStyle name="60% - Accent1" xfId="6813" builtinId="32" hidden="1"/>
    <cellStyle name="60% - Accent1" xfId="6860" builtinId="32" hidden="1"/>
    <cellStyle name="60% - Accent1" xfId="6908" builtinId="32" hidden="1"/>
    <cellStyle name="60% - Accent1" xfId="6947" builtinId="32" hidden="1"/>
    <cellStyle name="60% - Accent1" xfId="6994" builtinId="32" hidden="1"/>
    <cellStyle name="60% - Accent1" xfId="7030" builtinId="32" hidden="1"/>
    <cellStyle name="60% - Accent1" xfId="7079" builtinId="32" hidden="1"/>
    <cellStyle name="60% - Accent1" xfId="7118" builtinId="32" hidden="1"/>
    <cellStyle name="60% - Accent1" xfId="7153" builtinId="32" hidden="1"/>
    <cellStyle name="60% - Accent1" xfId="7191" builtinId="32" hidden="1"/>
    <cellStyle name="60% - Accent1" xfId="7174" builtinId="32" hidden="1"/>
    <cellStyle name="60% - Accent1" xfId="7244" builtinId="32" hidden="1"/>
    <cellStyle name="60% - Accent1" xfId="7284" builtinId="32" hidden="1"/>
    <cellStyle name="60% - Accent1" xfId="7330" builtinId="32" hidden="1"/>
    <cellStyle name="60% - Accent1" xfId="7366" builtinId="32" hidden="1"/>
    <cellStyle name="60% - Accent1" xfId="7415" builtinId="32" hidden="1"/>
    <cellStyle name="60% - Accent1" xfId="7456" builtinId="32" hidden="1"/>
    <cellStyle name="60% - Accent1" xfId="7492" builtinId="32" hidden="1"/>
    <cellStyle name="60% - Accent1" xfId="7532" builtinId="32" hidden="1"/>
    <cellStyle name="60% - Accent1" xfId="7362" builtinId="32" hidden="1"/>
    <cellStyle name="60% - Accent1" xfId="7573" builtinId="32" hidden="1"/>
    <cellStyle name="60% - Accent1" xfId="7610" builtinId="32" hidden="1"/>
    <cellStyle name="60% - Accent1" xfId="7653" builtinId="32" hidden="1"/>
    <cellStyle name="60% - Accent1" xfId="7685" builtinId="32" hidden="1"/>
    <cellStyle name="60% - Accent1" xfId="7730" builtinId="32" hidden="1"/>
    <cellStyle name="60% - Accent1" xfId="7766" builtinId="32" hidden="1"/>
    <cellStyle name="60% - Accent1" xfId="7799" builtinId="32" hidden="1"/>
    <cellStyle name="60% - Accent1" xfId="7835" builtinId="32" hidden="1"/>
    <cellStyle name="60% - Accent1" xfId="6668" builtinId="32" hidden="1"/>
    <cellStyle name="60% - Accent1" xfId="7872" builtinId="32" hidden="1"/>
    <cellStyle name="60% - Accent1" xfId="7905" builtinId="32" hidden="1"/>
    <cellStyle name="60% - Accent1" xfId="7957" builtinId="32" hidden="1"/>
    <cellStyle name="60% - Accent1" xfId="8010" builtinId="32" hidden="1"/>
    <cellStyle name="60% - Accent1" xfId="8059" builtinId="32" hidden="1"/>
    <cellStyle name="60% - Accent1" xfId="8103" builtinId="32" hidden="1"/>
    <cellStyle name="60% - Accent1" xfId="8139" builtinId="32" hidden="1"/>
    <cellStyle name="60% - Accent1" xfId="8178" builtinId="32" hidden="1"/>
    <cellStyle name="60% - Accent1" xfId="8215" builtinId="32" hidden="1"/>
    <cellStyle name="60% - Accent1" xfId="8249" builtinId="32" hidden="1"/>
    <cellStyle name="60% - Accent1" xfId="8299" builtinId="32" hidden="1"/>
    <cellStyle name="60% - Accent1" xfId="8349" builtinId="32" hidden="1"/>
    <cellStyle name="60% - Accent1" xfId="8391" builtinId="32" hidden="1"/>
    <cellStyle name="60% - Accent1" xfId="8426" builtinId="32" hidden="1"/>
    <cellStyle name="60% - Accent1" xfId="8465" builtinId="32" hidden="1"/>
    <cellStyle name="60% - Accent1" xfId="8503" builtinId="32" hidden="1"/>
    <cellStyle name="60% - Accent1" xfId="8272" builtinId="32" hidden="1"/>
    <cellStyle name="60% - Accent1" xfId="8574" builtinId="32" hidden="1"/>
    <cellStyle name="60% - Accent1" xfId="8623" builtinId="32" hidden="1"/>
    <cellStyle name="60% - Accent1" xfId="8665" builtinId="32" hidden="1"/>
    <cellStyle name="60% - Accent1" xfId="8701" builtinId="32" hidden="1"/>
    <cellStyle name="60% - Accent1" xfId="8740" builtinId="32" hidden="1"/>
    <cellStyle name="60% - Accent1" xfId="8778" builtinId="32" hidden="1"/>
    <cellStyle name="60% - Accent1" xfId="8803" builtinId="32" hidden="1"/>
    <cellStyle name="60% - Accent1" xfId="8851" builtinId="32" hidden="1"/>
    <cellStyle name="60% - Accent1" xfId="8897" builtinId="32" hidden="1"/>
    <cellStyle name="60% - Accent1" xfId="8936" builtinId="32" hidden="1"/>
    <cellStyle name="60% - Accent1" xfId="8971" builtinId="32" hidden="1"/>
    <cellStyle name="60% - Accent1" xfId="9010" builtinId="32" hidden="1"/>
    <cellStyle name="60% - Accent1" xfId="9048" builtinId="32" hidden="1"/>
    <cellStyle name="60% - Accent1" xfId="8825" builtinId="32" hidden="1"/>
    <cellStyle name="60% - Accent1" xfId="9106" builtinId="32" hidden="1"/>
    <cellStyle name="60% - Accent1" xfId="9153" builtinId="32" hidden="1"/>
    <cellStyle name="60% - Accent1" xfId="9195" builtinId="32" hidden="1"/>
    <cellStyle name="60% - Accent1" xfId="9232" builtinId="32" hidden="1"/>
    <cellStyle name="60% - Accent1" xfId="9271" builtinId="32" hidden="1"/>
    <cellStyle name="60% - Accent1" xfId="9309" builtinId="32" hidden="1"/>
    <cellStyle name="60% - Accent1" xfId="9351" builtinId="32" hidden="1"/>
    <cellStyle name="60% - Accent1" xfId="9396" builtinId="32" hidden="1"/>
    <cellStyle name="60% - Accent1" xfId="9035" builtinId="32" hidden="1"/>
    <cellStyle name="60% - Accent1" xfId="6363" builtinId="32" hidden="1"/>
    <cellStyle name="60% - Accent1" xfId="9044" builtinId="32" hidden="1"/>
    <cellStyle name="60% - Accent1" xfId="8924" builtinId="32" hidden="1"/>
    <cellStyle name="60% - Accent1" xfId="8734" builtinId="32" hidden="1"/>
    <cellStyle name="60% - Accent1" xfId="9438" builtinId="32" hidden="1"/>
    <cellStyle name="60% - Accent1" xfId="9485" builtinId="32" hidden="1"/>
    <cellStyle name="60% - Accent1" xfId="9520" builtinId="32" hidden="1"/>
    <cellStyle name="60% - Accent1" xfId="9569" builtinId="32" hidden="1"/>
    <cellStyle name="60% - Accent1" xfId="9609" builtinId="32" hidden="1"/>
    <cellStyle name="60% - Accent1" xfId="9645" builtinId="32" hidden="1"/>
    <cellStyle name="60% - Accent1" xfId="9685" builtinId="32" hidden="1"/>
    <cellStyle name="60% - Accent1" xfId="9731" builtinId="32" hidden="1"/>
    <cellStyle name="60% - Accent1" xfId="9779" builtinId="32" hidden="1"/>
    <cellStyle name="60% - Accent1" xfId="9818" builtinId="32" hidden="1"/>
    <cellStyle name="60% - Accent1" xfId="9865" builtinId="32" hidden="1"/>
    <cellStyle name="60% - Accent1" xfId="9901" builtinId="32" hidden="1"/>
    <cellStyle name="60% - Accent1" xfId="9950" builtinId="32" hidden="1"/>
    <cellStyle name="60% - Accent1" xfId="9989" builtinId="32" hidden="1"/>
    <cellStyle name="60% - Accent1" xfId="10024" builtinId="32" hidden="1"/>
    <cellStyle name="60% - Accent1" xfId="10062" builtinId="32" hidden="1"/>
    <cellStyle name="60% - Accent1" xfId="10045" builtinId="32" hidden="1"/>
    <cellStyle name="60% - Accent1" xfId="10115" builtinId="32" hidden="1"/>
    <cellStyle name="60% - Accent1" xfId="10155" builtinId="32" hidden="1"/>
    <cellStyle name="60% - Accent1" xfId="10201" builtinId="32" hidden="1"/>
    <cellStyle name="60% - Accent1" xfId="10237" builtinId="32" hidden="1"/>
    <cellStyle name="60% - Accent1" xfId="10286" builtinId="32" hidden="1"/>
    <cellStyle name="60% - Accent1" xfId="10327" builtinId="32" hidden="1"/>
    <cellStyle name="60% - Accent1" xfId="10363" builtinId="32" hidden="1"/>
    <cellStyle name="60% - Accent1" xfId="10403" builtinId="32" hidden="1"/>
    <cellStyle name="60% - Accent1" xfId="10233" builtinId="32" hidden="1"/>
    <cellStyle name="60% - Accent1" xfId="10444" builtinId="32" hidden="1"/>
    <cellStyle name="60% - Accent1" xfId="10480" builtinId="32" hidden="1"/>
    <cellStyle name="60% - Accent1" xfId="10523" builtinId="32" hidden="1"/>
    <cellStyle name="60% - Accent1" xfId="10555" builtinId="32" hidden="1"/>
    <cellStyle name="60% - Accent1" xfId="10600" builtinId="32" hidden="1"/>
    <cellStyle name="60% - Accent1" xfId="10636" builtinId="32" hidden="1"/>
    <cellStyle name="60% - Accent1" xfId="10669" builtinId="32" hidden="1"/>
    <cellStyle name="60% - Accent1" xfId="10705" builtinId="32" hidden="1"/>
    <cellStyle name="60% - Accent1" xfId="9541" builtinId="32" hidden="1"/>
    <cellStyle name="60% - Accent1" xfId="10739" builtinId="32" hidden="1"/>
    <cellStyle name="60% - Accent1" xfId="10770" builtinId="32" hidden="1"/>
    <cellStyle name="60% - Accent1" xfId="10814" builtinId="32" hidden="1"/>
    <cellStyle name="60% - Accent1" xfId="10860" builtinId="32" hidden="1"/>
    <cellStyle name="60% - Accent1" xfId="10905" builtinId="32" hidden="1"/>
    <cellStyle name="60% - Accent1" xfId="10942" builtinId="32" hidden="1"/>
    <cellStyle name="60% - Accent1" xfId="10974" builtinId="32" hidden="1"/>
    <cellStyle name="60% - Accent1" xfId="11010" builtinId="32" hidden="1"/>
    <cellStyle name="60% - Accent1" xfId="11043" builtinId="32" hidden="1"/>
    <cellStyle name="60% - Accent1" xfId="11073" builtinId="32" hidden="1"/>
    <cellStyle name="60% - Accent1" xfId="11119" builtinId="32" hidden="1"/>
    <cellStyle name="60% - Accent1" xfId="11167" builtinId="32" hidden="1"/>
    <cellStyle name="60% - Accent1" xfId="11206" builtinId="32" hidden="1"/>
    <cellStyle name="60% - Accent1" xfId="11239" builtinId="32" hidden="1"/>
    <cellStyle name="60% - Accent1" xfId="11275" builtinId="32" hidden="1"/>
    <cellStyle name="60% - Accent1" xfId="11311" builtinId="32" hidden="1"/>
    <cellStyle name="60% - Accent1" xfId="11096" builtinId="32" hidden="1"/>
    <cellStyle name="60% - Accent1" xfId="11378" builtinId="32" hidden="1"/>
    <cellStyle name="60% - Accent1" xfId="11425" builtinId="32" hidden="1"/>
    <cellStyle name="60% - Accent1" xfId="11464" builtinId="32" hidden="1"/>
    <cellStyle name="60% - Accent1" xfId="11498" builtinId="32" hidden="1"/>
    <cellStyle name="60% - Accent1" xfId="11534" builtinId="32" hidden="1"/>
    <cellStyle name="60% - Accent1" xfId="11570" builtinId="32" hidden="1"/>
    <cellStyle name="60% - Accent1" xfId="11594" builtinId="32" hidden="1"/>
    <cellStyle name="60% - Accent1" xfId="11640" builtinId="32" hidden="1"/>
    <cellStyle name="60% - Accent1" xfId="11684" builtinId="32" hidden="1"/>
    <cellStyle name="60% - Accent1" xfId="11721" builtinId="32" hidden="1"/>
    <cellStyle name="60% - Accent1" xfId="11754" builtinId="32" hidden="1"/>
    <cellStyle name="60% - Accent1" xfId="11790" builtinId="32" hidden="1"/>
    <cellStyle name="60% - Accent1" xfId="11826" builtinId="32" hidden="1"/>
    <cellStyle name="60% - Accent1" xfId="11616" builtinId="32" hidden="1"/>
    <cellStyle name="60% - Accent1" xfId="11881" builtinId="32" hidden="1"/>
    <cellStyle name="60% - Accent1" xfId="11926" builtinId="32" hidden="1"/>
    <cellStyle name="60% - Accent1" xfId="11964" builtinId="32" hidden="1"/>
    <cellStyle name="60% - Accent1" xfId="11998" builtinId="32" hidden="1"/>
    <cellStyle name="60% - Accent1" xfId="12034" builtinId="32" hidden="1"/>
    <cellStyle name="60% - Accent1" xfId="12070" builtinId="32" hidden="1"/>
    <cellStyle name="60% - Accent1" xfId="12106" builtinId="32" hidden="1"/>
    <cellStyle name="60% - Accent1" xfId="12145" builtinId="32" hidden="1"/>
    <cellStyle name="60% - Accent2" xfId="32" builtinId="36" hidden="1"/>
    <cellStyle name="60% - Accent2" xfId="86" builtinId="36" hidden="1"/>
    <cellStyle name="60% - Accent2" xfId="129" builtinId="36" hidden="1"/>
    <cellStyle name="60% - Accent2" xfId="178" builtinId="36" hidden="1"/>
    <cellStyle name="60% - Accent2" xfId="228" builtinId="36" hidden="1"/>
    <cellStyle name="60% - Accent2" xfId="267" builtinId="36" hidden="1"/>
    <cellStyle name="60% - Accent2" xfId="315" builtinId="36" hidden="1"/>
    <cellStyle name="60% - Accent2" xfId="350" builtinId="36" hidden="1"/>
    <cellStyle name="60% - Accent2" xfId="399" builtinId="36" hidden="1"/>
    <cellStyle name="60% - Accent2" xfId="439" builtinId="36" hidden="1"/>
    <cellStyle name="60% - Accent2" xfId="476" builtinId="36" hidden="1"/>
    <cellStyle name="60% - Accent2" xfId="516" builtinId="36" hidden="1"/>
    <cellStyle name="60% - Accent2" xfId="563" builtinId="36" hidden="1"/>
    <cellStyle name="60% - Accent2" xfId="611" builtinId="36" hidden="1"/>
    <cellStyle name="60% - Accent2" xfId="650" builtinId="36" hidden="1"/>
    <cellStyle name="60% - Accent2" xfId="697" builtinId="36" hidden="1"/>
    <cellStyle name="60% - Accent2" xfId="733" builtinId="36" hidden="1"/>
    <cellStyle name="60% - Accent2" xfId="782" builtinId="36" hidden="1"/>
    <cellStyle name="60% - Accent2" xfId="821" builtinId="36" hidden="1"/>
    <cellStyle name="60% - Accent2" xfId="856" builtinId="36" hidden="1"/>
    <cellStyle name="60% - Accent2" xfId="894" builtinId="36" hidden="1"/>
    <cellStyle name="60% - Accent2" xfId="804" builtinId="36" hidden="1"/>
    <cellStyle name="60% - Accent2" xfId="947" builtinId="36" hidden="1"/>
    <cellStyle name="60% - Accent2" xfId="987" builtinId="36" hidden="1"/>
    <cellStyle name="60% - Accent2" xfId="1033" builtinId="36" hidden="1"/>
    <cellStyle name="60% - Accent2" xfId="1069" builtinId="36" hidden="1"/>
    <cellStyle name="60% - Accent2" xfId="1118" builtinId="36" hidden="1"/>
    <cellStyle name="60% - Accent2" xfId="1159" builtinId="36" hidden="1"/>
    <cellStyle name="60% - Accent2" xfId="1195" builtinId="36" hidden="1"/>
    <cellStyle name="60% - Accent2" xfId="1235" builtinId="36" hidden="1"/>
    <cellStyle name="60% - Accent2" xfId="919" builtinId="36" hidden="1"/>
    <cellStyle name="60% - Accent2" xfId="1276" builtinId="36" hidden="1"/>
    <cellStyle name="60% - Accent2" xfId="1313" builtinId="36" hidden="1"/>
    <cellStyle name="60% - Accent2" xfId="1356" builtinId="36" hidden="1"/>
    <cellStyle name="60% - Accent2" xfId="1388" builtinId="36" hidden="1"/>
    <cellStyle name="60% - Accent2" xfId="1433" builtinId="36" hidden="1"/>
    <cellStyle name="60% - Accent2" xfId="1469" builtinId="36" hidden="1"/>
    <cellStyle name="60% - Accent2" xfId="1502" builtinId="36" hidden="1"/>
    <cellStyle name="60% - Accent2" xfId="1538" builtinId="36" hidden="1"/>
    <cellStyle name="60% - Accent2" xfId="342" builtinId="36" hidden="1"/>
    <cellStyle name="60% - Accent2" xfId="1576" builtinId="36" hidden="1"/>
    <cellStyle name="60% - Accent2" xfId="1610" builtinId="36" hidden="1"/>
    <cellStyle name="60% - Accent2" xfId="1663" builtinId="36" hidden="1"/>
    <cellStyle name="60% - Accent2" xfId="1716" builtinId="36" hidden="1"/>
    <cellStyle name="60% - Accent2" xfId="1766" builtinId="36" hidden="1"/>
    <cellStyle name="60% - Accent2" xfId="1810" builtinId="36" hidden="1"/>
    <cellStyle name="60% - Accent2" xfId="1847" builtinId="36" hidden="1"/>
    <cellStyle name="60% - Accent2" xfId="1887" builtinId="36" hidden="1"/>
    <cellStyle name="60% - Accent2" xfId="1925" builtinId="36" hidden="1"/>
    <cellStyle name="60% - Accent2" xfId="1960" builtinId="36" hidden="1"/>
    <cellStyle name="60% - Accent2" xfId="2013" builtinId="36" hidden="1"/>
    <cellStyle name="60% - Accent2" xfId="2064" builtinId="36" hidden="1"/>
    <cellStyle name="60% - Accent2" xfId="2108" builtinId="36" hidden="1"/>
    <cellStyle name="60% - Accent2" xfId="2144" builtinId="36" hidden="1"/>
    <cellStyle name="60% - Accent2" xfId="2184" builtinId="36" hidden="1"/>
    <cellStyle name="60% - Accent2" xfId="2222" builtinId="36" hidden="1"/>
    <cellStyle name="60% - Accent2" xfId="2242" builtinId="36" hidden="1"/>
    <cellStyle name="60% - Accent2" xfId="2295" builtinId="36" hidden="1"/>
    <cellStyle name="60% - Accent2" xfId="2345" builtinId="36" hidden="1"/>
    <cellStyle name="60% - Accent2" xfId="2389" builtinId="36" hidden="1"/>
    <cellStyle name="60% - Accent2" xfId="2426" builtinId="36" hidden="1"/>
    <cellStyle name="60% - Accent2" xfId="2466" builtinId="36" hidden="1"/>
    <cellStyle name="60% - Accent2" xfId="2504" builtinId="36" hidden="1"/>
    <cellStyle name="60% - Accent2" xfId="2529" builtinId="36" hidden="1"/>
    <cellStyle name="60% - Accent2" xfId="2579" builtinId="36" hidden="1"/>
    <cellStyle name="60% - Accent2" xfId="2628" builtinId="36" hidden="1"/>
    <cellStyle name="60% - Accent2" xfId="2670" builtinId="36" hidden="1"/>
    <cellStyle name="60% - Accent2" xfId="2706" builtinId="36" hidden="1"/>
    <cellStyle name="60% - Accent2" xfId="2746" builtinId="36" hidden="1"/>
    <cellStyle name="60% - Accent2" xfId="2784" builtinId="36" hidden="1"/>
    <cellStyle name="60% - Accent2" xfId="2803" builtinId="36" hidden="1"/>
    <cellStyle name="60% - Accent2" xfId="2843" builtinId="36" hidden="1"/>
    <cellStyle name="60% - Accent2" xfId="2891" builtinId="36" hidden="1"/>
    <cellStyle name="60% - Accent2" xfId="2934" builtinId="36" hidden="1"/>
    <cellStyle name="60% - Accent2" xfId="2971" builtinId="36" hidden="1"/>
    <cellStyle name="60% - Accent2" xfId="3011" builtinId="36" hidden="1"/>
    <cellStyle name="60% - Accent2" xfId="3049" builtinId="36" hidden="1"/>
    <cellStyle name="60% - Accent2" xfId="3092" builtinId="36" hidden="1"/>
    <cellStyle name="60% - Accent2" xfId="3138" builtinId="36" hidden="1"/>
    <cellStyle name="60% - Accent2" xfId="3190" builtinId="36" hidden="1"/>
    <cellStyle name="60% - Accent2" xfId="3255" builtinId="36" hidden="1"/>
    <cellStyle name="60% - Accent2" xfId="3298" builtinId="36" hidden="1"/>
    <cellStyle name="60% - Accent2" xfId="3344" builtinId="36" hidden="1"/>
    <cellStyle name="60% - Accent2" xfId="3394" builtinId="36" hidden="1"/>
    <cellStyle name="60% - Accent2" xfId="3433" builtinId="36" hidden="1"/>
    <cellStyle name="60% - Accent2" xfId="3481" builtinId="36" hidden="1"/>
    <cellStyle name="60% - Accent2" xfId="3516" builtinId="36" hidden="1"/>
    <cellStyle name="60% - Accent2" xfId="3565" builtinId="36" hidden="1"/>
    <cellStyle name="60% - Accent2" xfId="3605" builtinId="36" hidden="1"/>
    <cellStyle name="60% - Accent2" xfId="3642" builtinId="36" hidden="1"/>
    <cellStyle name="60% - Accent2" xfId="3682" builtinId="36" hidden="1"/>
    <cellStyle name="60% - Accent2" xfId="3729" builtinId="36" hidden="1"/>
    <cellStyle name="60% - Accent2" xfId="3777" builtinId="36" hidden="1"/>
    <cellStyle name="60% - Accent2" xfId="3816" builtinId="36" hidden="1"/>
    <cellStyle name="60% - Accent2" xfId="3863" builtinId="36" hidden="1"/>
    <cellStyle name="60% - Accent2" xfId="3899" builtinId="36" hidden="1"/>
    <cellStyle name="60% - Accent2" xfId="3948" builtinId="36" hidden="1"/>
    <cellStyle name="60% - Accent2" xfId="3987" builtinId="36" hidden="1"/>
    <cellStyle name="60% - Accent2" xfId="4022" builtinId="36" hidden="1"/>
    <cellStyle name="60% - Accent2" xfId="4060" builtinId="36" hidden="1"/>
    <cellStyle name="60% - Accent2" xfId="3970" builtinId="36" hidden="1"/>
    <cellStyle name="60% - Accent2" xfId="4113" builtinId="36" hidden="1"/>
    <cellStyle name="60% - Accent2" xfId="4153" builtinId="36" hidden="1"/>
    <cellStyle name="60% - Accent2" xfId="4199" builtinId="36" hidden="1"/>
    <cellStyle name="60% - Accent2" xfId="4235" builtinId="36" hidden="1"/>
    <cellStyle name="60% - Accent2" xfId="4284" builtinId="36" hidden="1"/>
    <cellStyle name="60% - Accent2" xfId="4325" builtinId="36" hidden="1"/>
    <cellStyle name="60% - Accent2" xfId="4361" builtinId="36" hidden="1"/>
    <cellStyle name="60% - Accent2" xfId="4401" builtinId="36" hidden="1"/>
    <cellStyle name="60% - Accent2" xfId="4085" builtinId="36" hidden="1"/>
    <cellStyle name="60% - Accent2" xfId="4442" builtinId="36" hidden="1"/>
    <cellStyle name="60% - Accent2" xfId="4479" builtinId="36" hidden="1"/>
    <cellStyle name="60% - Accent2" xfId="4522" builtinId="36" hidden="1"/>
    <cellStyle name="60% - Accent2" xfId="4554" builtinId="36" hidden="1"/>
    <cellStyle name="60% - Accent2" xfId="4599" builtinId="36" hidden="1"/>
    <cellStyle name="60% - Accent2" xfId="4635" builtinId="36" hidden="1"/>
    <cellStyle name="60% - Accent2" xfId="4668" builtinId="36" hidden="1"/>
    <cellStyle name="60% - Accent2" xfId="4704" builtinId="36" hidden="1"/>
    <cellStyle name="60% - Accent2" xfId="3508" builtinId="36" hidden="1"/>
    <cellStyle name="60% - Accent2" xfId="4742" builtinId="36" hidden="1"/>
    <cellStyle name="60% - Accent2" xfId="4776" builtinId="36" hidden="1"/>
    <cellStyle name="60% - Accent2" xfId="4829" builtinId="36" hidden="1"/>
    <cellStyle name="60% - Accent2" xfId="4882" builtinId="36" hidden="1"/>
    <cellStyle name="60% - Accent2" xfId="4932" builtinId="36" hidden="1"/>
    <cellStyle name="60% - Accent2" xfId="4976" builtinId="36" hidden="1"/>
    <cellStyle name="60% - Accent2" xfId="5013" builtinId="36" hidden="1"/>
    <cellStyle name="60% - Accent2" xfId="5053" builtinId="36" hidden="1"/>
    <cellStyle name="60% - Accent2" xfId="5091" builtinId="36" hidden="1"/>
    <cellStyle name="60% - Accent2" xfId="5126" builtinId="36" hidden="1"/>
    <cellStyle name="60% - Accent2" xfId="5179" builtinId="36" hidden="1"/>
    <cellStyle name="60% - Accent2" xfId="5230" builtinId="36" hidden="1"/>
    <cellStyle name="60% - Accent2" xfId="5274" builtinId="36" hidden="1"/>
    <cellStyle name="60% - Accent2" xfId="5310" builtinId="36" hidden="1"/>
    <cellStyle name="60% - Accent2" xfId="5350" builtinId="36" hidden="1"/>
    <cellStyle name="60% - Accent2" xfId="5388" builtinId="36" hidden="1"/>
    <cellStyle name="60% - Accent2" xfId="5408" builtinId="36" hidden="1"/>
    <cellStyle name="60% - Accent2" xfId="5461" builtinId="36" hidden="1"/>
    <cellStyle name="60% - Accent2" xfId="5511" builtinId="36" hidden="1"/>
    <cellStyle name="60% - Accent2" xfId="5555" builtinId="36" hidden="1"/>
    <cellStyle name="60% - Accent2" xfId="5592" builtinId="36" hidden="1"/>
    <cellStyle name="60% - Accent2" xfId="5632" builtinId="36" hidden="1"/>
    <cellStyle name="60% - Accent2" xfId="5670" builtinId="36" hidden="1"/>
    <cellStyle name="60% - Accent2" xfId="5695" builtinId="36" hidden="1"/>
    <cellStyle name="60% - Accent2" xfId="5745" builtinId="36" hidden="1"/>
    <cellStyle name="60% - Accent2" xfId="5794" builtinId="36" hidden="1"/>
    <cellStyle name="60% - Accent2" xfId="5836" builtinId="36" hidden="1"/>
    <cellStyle name="60% - Accent2" xfId="5872" builtinId="36" hidden="1"/>
    <cellStyle name="60% - Accent2" xfId="5912" builtinId="36" hidden="1"/>
    <cellStyle name="60% - Accent2" xfId="5950" builtinId="36" hidden="1"/>
    <cellStyle name="60% - Accent2" xfId="5969" builtinId="36" hidden="1"/>
    <cellStyle name="60% - Accent2" xfId="6009" builtinId="36" hidden="1"/>
    <cellStyle name="60% - Accent2" xfId="6057" builtinId="36" hidden="1"/>
    <cellStyle name="60% - Accent2" xfId="6100" builtinId="36" hidden="1"/>
    <cellStyle name="60% - Accent2" xfId="6137" builtinId="36" hidden="1"/>
    <cellStyle name="60% - Accent2" xfId="6177" builtinId="36" hidden="1"/>
    <cellStyle name="60% - Accent2" xfId="6215" builtinId="36" hidden="1"/>
    <cellStyle name="60% - Accent2" xfId="6258" builtinId="36" hidden="1"/>
    <cellStyle name="60% - Accent2" xfId="6304" builtinId="36" hidden="1"/>
    <cellStyle name="60% - Accent2" xfId="6332" builtinId="36" hidden="1"/>
    <cellStyle name="60% - Accent2" xfId="6392" builtinId="36" hidden="1"/>
    <cellStyle name="60% - Accent2" xfId="6434" builtinId="36" hidden="1"/>
    <cellStyle name="60% - Accent2" xfId="6481" builtinId="36" hidden="1"/>
    <cellStyle name="60% - Accent2" xfId="6529" builtinId="36" hidden="1"/>
    <cellStyle name="60% - Accent2" xfId="6568" builtinId="36" hidden="1"/>
    <cellStyle name="60% - Accent2" xfId="6616" builtinId="36" hidden="1"/>
    <cellStyle name="60% - Accent2" xfId="6651" builtinId="36" hidden="1"/>
    <cellStyle name="60% - Accent2" xfId="6700" builtinId="36" hidden="1"/>
    <cellStyle name="60% - Accent2" xfId="6740" builtinId="36" hidden="1"/>
    <cellStyle name="60% - Accent2" xfId="6777" builtinId="36" hidden="1"/>
    <cellStyle name="60% - Accent2" xfId="6817" builtinId="36" hidden="1"/>
    <cellStyle name="60% - Accent2" xfId="6864" builtinId="36" hidden="1"/>
    <cellStyle name="60% - Accent2" xfId="6912" builtinId="36" hidden="1"/>
    <cellStyle name="60% - Accent2" xfId="6951" builtinId="36" hidden="1"/>
    <cellStyle name="60% - Accent2" xfId="6998" builtinId="36" hidden="1"/>
    <cellStyle name="60% - Accent2" xfId="7034" builtinId="36" hidden="1"/>
    <cellStyle name="60% - Accent2" xfId="7083" builtinId="36" hidden="1"/>
    <cellStyle name="60% - Accent2" xfId="7122" builtinId="36" hidden="1"/>
    <cellStyle name="60% - Accent2" xfId="7157" builtinId="36" hidden="1"/>
    <cellStyle name="60% - Accent2" xfId="7195" builtinId="36" hidden="1"/>
    <cellStyle name="60% - Accent2" xfId="7105" builtinId="36" hidden="1"/>
    <cellStyle name="60% - Accent2" xfId="7248" builtinId="36" hidden="1"/>
    <cellStyle name="60% - Accent2" xfId="7288" builtinId="36" hidden="1"/>
    <cellStyle name="60% - Accent2" xfId="7334" builtinId="36" hidden="1"/>
    <cellStyle name="60% - Accent2" xfId="7370" builtinId="36" hidden="1"/>
    <cellStyle name="60% - Accent2" xfId="7419" builtinId="36" hidden="1"/>
    <cellStyle name="60% - Accent2" xfId="7460" builtinId="36" hidden="1"/>
    <cellStyle name="60% - Accent2" xfId="7496" builtinId="36" hidden="1"/>
    <cellStyle name="60% - Accent2" xfId="7536" builtinId="36" hidden="1"/>
    <cellStyle name="60% - Accent2" xfId="7220" builtinId="36" hidden="1"/>
    <cellStyle name="60% - Accent2" xfId="7577" builtinId="36" hidden="1"/>
    <cellStyle name="60% - Accent2" xfId="7614" builtinId="36" hidden="1"/>
    <cellStyle name="60% - Accent2" xfId="7657" builtinId="36" hidden="1"/>
    <cellStyle name="60% - Accent2" xfId="7689" builtinId="36" hidden="1"/>
    <cellStyle name="60% - Accent2" xfId="7734" builtinId="36" hidden="1"/>
    <cellStyle name="60% - Accent2" xfId="7770" builtinId="36" hidden="1"/>
    <cellStyle name="60% - Accent2" xfId="7803" builtinId="36" hidden="1"/>
    <cellStyle name="60% - Accent2" xfId="7839" builtinId="36" hidden="1"/>
    <cellStyle name="60% - Accent2" xfId="6643" builtinId="36" hidden="1"/>
    <cellStyle name="60% - Accent2" xfId="7876" builtinId="36" hidden="1"/>
    <cellStyle name="60% - Accent2" xfId="7909" builtinId="36" hidden="1"/>
    <cellStyle name="60% - Accent2" xfId="7961" builtinId="36" hidden="1"/>
    <cellStyle name="60% - Accent2" xfId="8014" builtinId="36" hidden="1"/>
    <cellStyle name="60% - Accent2" xfId="8063" builtinId="36" hidden="1"/>
    <cellStyle name="60% - Accent2" xfId="8107" builtinId="36" hidden="1"/>
    <cellStyle name="60% - Accent2" xfId="8143" builtinId="36" hidden="1"/>
    <cellStyle name="60% - Accent2" xfId="8182" builtinId="36" hidden="1"/>
    <cellStyle name="60% - Accent2" xfId="8219" builtinId="36" hidden="1"/>
    <cellStyle name="60% - Accent2" xfId="8253" builtinId="36" hidden="1"/>
    <cellStyle name="60% - Accent2" xfId="8303" builtinId="36" hidden="1"/>
    <cellStyle name="60% - Accent2" xfId="8353" builtinId="36" hidden="1"/>
    <cellStyle name="60% - Accent2" xfId="8395" builtinId="36" hidden="1"/>
    <cellStyle name="60% - Accent2" xfId="8430" builtinId="36" hidden="1"/>
    <cellStyle name="60% - Accent2" xfId="8469" builtinId="36" hidden="1"/>
    <cellStyle name="60% - Accent2" xfId="8507" builtinId="36" hidden="1"/>
    <cellStyle name="60% - Accent2" xfId="8527" builtinId="36" hidden="1"/>
    <cellStyle name="60% - Accent2" xfId="8578" builtinId="36" hidden="1"/>
    <cellStyle name="60% - Accent2" xfId="8627" builtinId="36" hidden="1"/>
    <cellStyle name="60% - Accent2" xfId="8669" builtinId="36" hidden="1"/>
    <cellStyle name="60% - Accent2" xfId="8705" builtinId="36" hidden="1"/>
    <cellStyle name="60% - Accent2" xfId="8744" builtinId="36" hidden="1"/>
    <cellStyle name="60% - Accent2" xfId="8782" builtinId="36" hidden="1"/>
    <cellStyle name="60% - Accent2" xfId="8807" builtinId="36" hidden="1"/>
    <cellStyle name="60% - Accent2" xfId="8855" builtinId="36" hidden="1"/>
    <cellStyle name="60% - Accent2" xfId="8901" builtinId="36" hidden="1"/>
    <cellStyle name="60% - Accent2" xfId="8940" builtinId="36" hidden="1"/>
    <cellStyle name="60% - Accent2" xfId="8975" builtinId="36" hidden="1"/>
    <cellStyle name="60% - Accent2" xfId="9014" builtinId="36" hidden="1"/>
    <cellStyle name="60% - Accent2" xfId="9052" builtinId="36" hidden="1"/>
    <cellStyle name="60% - Accent2" xfId="9071" builtinId="36" hidden="1"/>
    <cellStyle name="60% - Accent2" xfId="9110" builtinId="36" hidden="1"/>
    <cellStyle name="60% - Accent2" xfId="9157" builtinId="36" hidden="1"/>
    <cellStyle name="60% - Accent2" xfId="9199" builtinId="36" hidden="1"/>
    <cellStyle name="60% - Accent2" xfId="9236" builtinId="36" hidden="1"/>
    <cellStyle name="60% - Accent2" xfId="9275" builtinId="36" hidden="1"/>
    <cellStyle name="60% - Accent2" xfId="9313" builtinId="36" hidden="1"/>
    <cellStyle name="60% - Accent2" xfId="9355" builtinId="36" hidden="1"/>
    <cellStyle name="60% - Accent2" xfId="9400" builtinId="36" hidden="1"/>
    <cellStyle name="60% - Accent2" xfId="7898" builtinId="36" hidden="1"/>
    <cellStyle name="60% - Accent2" xfId="9374" builtinId="36" hidden="1"/>
    <cellStyle name="60% - Accent2" xfId="8893" builtinId="36" hidden="1"/>
    <cellStyle name="60% - Accent2" xfId="8524" builtinId="36" hidden="1"/>
    <cellStyle name="60% - Accent2" xfId="8569" builtinId="36" hidden="1"/>
    <cellStyle name="60% - Accent2" xfId="9442" builtinId="36" hidden="1"/>
    <cellStyle name="60% - Accent2" xfId="9489" builtinId="36" hidden="1"/>
    <cellStyle name="60% - Accent2" xfId="9524" builtinId="36" hidden="1"/>
    <cellStyle name="60% - Accent2" xfId="9573" builtinId="36" hidden="1"/>
    <cellStyle name="60% - Accent2" xfId="9613" builtinId="36" hidden="1"/>
    <cellStyle name="60% - Accent2" xfId="9649" builtinId="36" hidden="1"/>
    <cellStyle name="60% - Accent2" xfId="9689" builtinId="36" hidden="1"/>
    <cellStyle name="60% - Accent2" xfId="9735" builtinId="36" hidden="1"/>
    <cellStyle name="60% - Accent2" xfId="9783" builtinId="36" hidden="1"/>
    <cellStyle name="60% - Accent2" xfId="9822" builtinId="36" hidden="1"/>
    <cellStyle name="60% - Accent2" xfId="9869" builtinId="36" hidden="1"/>
    <cellStyle name="60% - Accent2" xfId="9905" builtinId="36" hidden="1"/>
    <cellStyle name="60% - Accent2" xfId="9954" builtinId="36" hidden="1"/>
    <cellStyle name="60% - Accent2" xfId="9993" builtinId="36" hidden="1"/>
    <cellStyle name="60% - Accent2" xfId="10028" builtinId="36" hidden="1"/>
    <cellStyle name="60% - Accent2" xfId="10066" builtinId="36" hidden="1"/>
    <cellStyle name="60% - Accent2" xfId="9976" builtinId="36" hidden="1"/>
    <cellStyle name="60% - Accent2" xfId="10119" builtinId="36" hidden="1"/>
    <cellStyle name="60% - Accent2" xfId="10159" builtinId="36" hidden="1"/>
    <cellStyle name="60% - Accent2" xfId="10205" builtinId="36" hidden="1"/>
    <cellStyle name="60% - Accent2" xfId="10241" builtinId="36" hidden="1"/>
    <cellStyle name="60% - Accent2" xfId="10290" builtinId="36" hidden="1"/>
    <cellStyle name="60% - Accent2" xfId="10331" builtinId="36" hidden="1"/>
    <cellStyle name="60% - Accent2" xfId="10367" builtinId="36" hidden="1"/>
    <cellStyle name="60% - Accent2" xfId="10407" builtinId="36" hidden="1"/>
    <cellStyle name="60% - Accent2" xfId="10091" builtinId="36" hidden="1"/>
    <cellStyle name="60% - Accent2" xfId="10448" builtinId="36" hidden="1"/>
    <cellStyle name="60% - Accent2" xfId="10484" builtinId="36" hidden="1"/>
    <cellStyle name="60% - Accent2" xfId="10527" builtinId="36" hidden="1"/>
    <cellStyle name="60% - Accent2" xfId="10559" builtinId="36" hidden="1"/>
    <cellStyle name="60% - Accent2" xfId="10604" builtinId="36" hidden="1"/>
    <cellStyle name="60% - Accent2" xfId="10640" builtinId="36" hidden="1"/>
    <cellStyle name="60% - Accent2" xfId="10673" builtinId="36" hidden="1"/>
    <cellStyle name="60% - Accent2" xfId="10709" builtinId="36" hidden="1"/>
    <cellStyle name="60% - Accent2" xfId="9516" builtinId="36" hidden="1"/>
    <cellStyle name="60% - Accent2" xfId="10743" builtinId="36" hidden="1"/>
    <cellStyle name="60% - Accent2" xfId="10774" builtinId="36" hidden="1"/>
    <cellStyle name="60% - Accent2" xfId="10818" builtinId="36" hidden="1"/>
    <cellStyle name="60% - Accent2" xfId="10864" builtinId="36" hidden="1"/>
    <cellStyle name="60% - Accent2" xfId="10909" builtinId="36" hidden="1"/>
    <cellStyle name="60% - Accent2" xfId="10946" builtinId="36" hidden="1"/>
    <cellStyle name="60% - Accent2" xfId="10978" builtinId="36" hidden="1"/>
    <cellStyle name="60% - Accent2" xfId="11014" builtinId="36" hidden="1"/>
    <cellStyle name="60% - Accent2" xfId="11047" builtinId="36" hidden="1"/>
    <cellStyle name="60% - Accent2" xfId="11077" builtinId="36" hidden="1"/>
    <cellStyle name="60% - Accent2" xfId="11123" builtinId="36" hidden="1"/>
    <cellStyle name="60% - Accent2" xfId="11171" builtinId="36" hidden="1"/>
    <cellStyle name="60% - Accent2" xfId="11210" builtinId="36" hidden="1"/>
    <cellStyle name="60% - Accent2" xfId="11243" builtinId="36" hidden="1"/>
    <cellStyle name="60% - Accent2" xfId="11279" builtinId="36" hidden="1"/>
    <cellStyle name="60% - Accent2" xfId="11315" builtinId="36" hidden="1"/>
    <cellStyle name="60% - Accent2" xfId="11334" builtinId="36" hidden="1"/>
    <cellStyle name="60% - Accent2" xfId="11382" builtinId="36" hidden="1"/>
    <cellStyle name="60% - Accent2" xfId="11429" builtinId="36" hidden="1"/>
    <cellStyle name="60% - Accent2" xfId="11468" builtinId="36" hidden="1"/>
    <cellStyle name="60% - Accent2" xfId="11502" builtinId="36" hidden="1"/>
    <cellStyle name="60% - Accent2" xfId="11538" builtinId="36" hidden="1"/>
    <cellStyle name="60% - Accent2" xfId="11574" builtinId="36" hidden="1"/>
    <cellStyle name="60% - Accent2" xfId="11598" builtinId="36" hidden="1"/>
    <cellStyle name="60% - Accent2" xfId="11644" builtinId="36" hidden="1"/>
    <cellStyle name="60% - Accent2" xfId="11688" builtinId="36" hidden="1"/>
    <cellStyle name="60% - Accent2" xfId="11725" builtinId="36" hidden="1"/>
    <cellStyle name="60% - Accent2" xfId="11758" builtinId="36" hidden="1"/>
    <cellStyle name="60% - Accent2" xfId="11794" builtinId="36" hidden="1"/>
    <cellStyle name="60% - Accent2" xfId="11830" builtinId="36" hidden="1"/>
    <cellStyle name="60% - Accent2" xfId="11848" builtinId="36" hidden="1"/>
    <cellStyle name="60% - Accent2" xfId="11885" builtinId="36" hidden="1"/>
    <cellStyle name="60% - Accent2" xfId="11930" builtinId="36" hidden="1"/>
    <cellStyle name="60% - Accent2" xfId="11968" builtinId="36" hidden="1"/>
    <cellStyle name="60% - Accent2" xfId="12002" builtinId="36" hidden="1"/>
    <cellStyle name="60% - Accent2" xfId="12038" builtinId="36" hidden="1"/>
    <cellStyle name="60% - Accent2" xfId="12074" builtinId="36" hidden="1"/>
    <cellStyle name="60% - Accent2" xfId="12110" builtinId="36" hidden="1"/>
    <cellStyle name="60% - Accent2" xfId="12149" builtinId="36" hidden="1"/>
    <cellStyle name="60% - Accent3" xfId="36" builtinId="40" hidden="1"/>
    <cellStyle name="60% - Accent3" xfId="90" builtinId="40" hidden="1"/>
    <cellStyle name="60% - Accent3" xfId="133" builtinId="40" hidden="1"/>
    <cellStyle name="60% - Accent3" xfId="182" builtinId="40" hidden="1"/>
    <cellStyle name="60% - Accent3" xfId="232" builtinId="40" hidden="1"/>
    <cellStyle name="60% - Accent3" xfId="271" builtinId="40" hidden="1"/>
    <cellStyle name="60% - Accent3" xfId="319" builtinId="40" hidden="1"/>
    <cellStyle name="60% - Accent3" xfId="354" builtinId="40" hidden="1"/>
    <cellStyle name="60% - Accent3" xfId="403" builtinId="40" hidden="1"/>
    <cellStyle name="60% - Accent3" xfId="443" builtinId="40" hidden="1"/>
    <cellStyle name="60% - Accent3" xfId="480" builtinId="40" hidden="1"/>
    <cellStyle name="60% - Accent3" xfId="520" builtinId="40" hidden="1"/>
    <cellStyle name="60% - Accent3" xfId="567" builtinId="40" hidden="1"/>
    <cellStyle name="60% - Accent3" xfId="615" builtinId="40" hidden="1"/>
    <cellStyle name="60% - Accent3" xfId="654" builtinId="40" hidden="1"/>
    <cellStyle name="60% - Accent3" xfId="701" builtinId="40" hidden="1"/>
    <cellStyle name="60% - Accent3" xfId="737" builtinId="40" hidden="1"/>
    <cellStyle name="60% - Accent3" xfId="786" builtinId="40" hidden="1"/>
    <cellStyle name="60% - Accent3" xfId="825" builtinId="40" hidden="1"/>
    <cellStyle name="60% - Accent3" xfId="860" builtinId="40" hidden="1"/>
    <cellStyle name="60% - Accent3" xfId="898" builtinId="40" hidden="1"/>
    <cellStyle name="60% - Accent3" xfId="629" builtinId="40" hidden="1"/>
    <cellStyle name="60% - Accent3" xfId="951" builtinId="40" hidden="1"/>
    <cellStyle name="60% - Accent3" xfId="991" builtinId="40" hidden="1"/>
    <cellStyle name="60% - Accent3" xfId="1037" builtinId="40" hidden="1"/>
    <cellStyle name="60% - Accent3" xfId="1073" builtinId="40" hidden="1"/>
    <cellStyle name="60% - Accent3" xfId="1122" builtinId="40" hidden="1"/>
    <cellStyle name="60% - Accent3" xfId="1163" builtinId="40" hidden="1"/>
    <cellStyle name="60% - Accent3" xfId="1199" builtinId="40" hidden="1"/>
    <cellStyle name="60% - Accent3" xfId="1239" builtinId="40" hidden="1"/>
    <cellStyle name="60% - Accent3" xfId="1022" builtinId="40" hidden="1"/>
    <cellStyle name="60% - Accent3" xfId="1280" builtinId="40" hidden="1"/>
    <cellStyle name="60% - Accent3" xfId="1317" builtinId="40" hidden="1"/>
    <cellStyle name="60% - Accent3" xfId="1360" builtinId="40" hidden="1"/>
    <cellStyle name="60% - Accent3" xfId="1392" builtinId="40" hidden="1"/>
    <cellStyle name="60% - Accent3" xfId="1437" builtinId="40" hidden="1"/>
    <cellStyle name="60% - Accent3" xfId="1473" builtinId="40" hidden="1"/>
    <cellStyle name="60% - Accent3" xfId="1506" builtinId="40" hidden="1"/>
    <cellStyle name="60% - Accent3" xfId="1542" builtinId="40" hidden="1"/>
    <cellStyle name="60% - Accent3" xfId="430" builtinId="40" hidden="1"/>
    <cellStyle name="60% - Accent3" xfId="1580" builtinId="40" hidden="1"/>
    <cellStyle name="60% - Accent3" xfId="1614" builtinId="40" hidden="1"/>
    <cellStyle name="60% - Accent3" xfId="1667" builtinId="40" hidden="1"/>
    <cellStyle name="60% - Accent3" xfId="1720" builtinId="40" hidden="1"/>
    <cellStyle name="60% - Accent3" xfId="1770" builtinId="40" hidden="1"/>
    <cellStyle name="60% - Accent3" xfId="1814" builtinId="40" hidden="1"/>
    <cellStyle name="60% - Accent3" xfId="1851" builtinId="40" hidden="1"/>
    <cellStyle name="60% - Accent3" xfId="1891" builtinId="40" hidden="1"/>
    <cellStyle name="60% - Accent3" xfId="1929" builtinId="40" hidden="1"/>
    <cellStyle name="60% - Accent3" xfId="1964" builtinId="40" hidden="1"/>
    <cellStyle name="60% - Accent3" xfId="2017" builtinId="40" hidden="1"/>
    <cellStyle name="60% - Accent3" xfId="2068" builtinId="40" hidden="1"/>
    <cellStyle name="60% - Accent3" xfId="2112" builtinId="40" hidden="1"/>
    <cellStyle name="60% - Accent3" xfId="2148" builtinId="40" hidden="1"/>
    <cellStyle name="60% - Accent3" xfId="2188" builtinId="40" hidden="1"/>
    <cellStyle name="60% - Accent3" xfId="2226" builtinId="40" hidden="1"/>
    <cellStyle name="60% - Accent3" xfId="2246" builtinId="40" hidden="1"/>
    <cellStyle name="60% - Accent3" xfId="2299" builtinId="40" hidden="1"/>
    <cellStyle name="60% - Accent3" xfId="2349" builtinId="40" hidden="1"/>
    <cellStyle name="60% - Accent3" xfId="2393" builtinId="40" hidden="1"/>
    <cellStyle name="60% - Accent3" xfId="2430" builtinId="40" hidden="1"/>
    <cellStyle name="60% - Accent3" xfId="2470" builtinId="40" hidden="1"/>
    <cellStyle name="60% - Accent3" xfId="2508" builtinId="40" hidden="1"/>
    <cellStyle name="60% - Accent3" xfId="2533" builtinId="40" hidden="1"/>
    <cellStyle name="60% - Accent3" xfId="2583" builtinId="40" hidden="1"/>
    <cellStyle name="60% - Accent3" xfId="2632" builtinId="40" hidden="1"/>
    <cellStyle name="60% - Accent3" xfId="2674" builtinId="40" hidden="1"/>
    <cellStyle name="60% - Accent3" xfId="2710" builtinId="40" hidden="1"/>
    <cellStyle name="60% - Accent3" xfId="2750" builtinId="40" hidden="1"/>
    <cellStyle name="60% - Accent3" xfId="2788" builtinId="40" hidden="1"/>
    <cellStyle name="60% - Accent3" xfId="2807" builtinId="40" hidden="1"/>
    <cellStyle name="60% - Accent3" xfId="2847" builtinId="40" hidden="1"/>
    <cellStyle name="60% - Accent3" xfId="2895" builtinId="40" hidden="1"/>
    <cellStyle name="60% - Accent3" xfId="2938" builtinId="40" hidden="1"/>
    <cellStyle name="60% - Accent3" xfId="2975" builtinId="40" hidden="1"/>
    <cellStyle name="60% - Accent3" xfId="3015" builtinId="40" hidden="1"/>
    <cellStyle name="60% - Accent3" xfId="3053" builtinId="40" hidden="1"/>
    <cellStyle name="60% - Accent3" xfId="3096" builtinId="40" hidden="1"/>
    <cellStyle name="60% - Accent3" xfId="3142" builtinId="40" hidden="1"/>
    <cellStyle name="60% - Accent3" xfId="3194" builtinId="40" hidden="1"/>
    <cellStyle name="60% - Accent3" xfId="3259" builtinId="40" hidden="1"/>
    <cellStyle name="60% - Accent3" xfId="3302" builtinId="40" hidden="1"/>
    <cellStyle name="60% - Accent3" xfId="3348" builtinId="40" hidden="1"/>
    <cellStyle name="60% - Accent3" xfId="3398" builtinId="40" hidden="1"/>
    <cellStyle name="60% - Accent3" xfId="3437" builtinId="40" hidden="1"/>
    <cellStyle name="60% - Accent3" xfId="3485" builtinId="40" hidden="1"/>
    <cellStyle name="60% - Accent3" xfId="3520" builtinId="40" hidden="1"/>
    <cellStyle name="60% - Accent3" xfId="3569" builtinId="40" hidden="1"/>
    <cellStyle name="60% - Accent3" xfId="3609" builtinId="40" hidden="1"/>
    <cellStyle name="60% - Accent3" xfId="3646" builtinId="40" hidden="1"/>
    <cellStyle name="60% - Accent3" xfId="3686" builtinId="40" hidden="1"/>
    <cellStyle name="60% - Accent3" xfId="3733" builtinId="40" hidden="1"/>
    <cellStyle name="60% - Accent3" xfId="3781" builtinId="40" hidden="1"/>
    <cellStyle name="60% - Accent3" xfId="3820" builtinId="40" hidden="1"/>
    <cellStyle name="60% - Accent3" xfId="3867" builtinId="40" hidden="1"/>
    <cellStyle name="60% - Accent3" xfId="3903" builtinId="40" hidden="1"/>
    <cellStyle name="60% - Accent3" xfId="3952" builtinId="40" hidden="1"/>
    <cellStyle name="60% - Accent3" xfId="3991" builtinId="40" hidden="1"/>
    <cellStyle name="60% - Accent3" xfId="4026" builtinId="40" hidden="1"/>
    <cellStyle name="60% - Accent3" xfId="4064" builtinId="40" hidden="1"/>
    <cellStyle name="60% - Accent3" xfId="3795" builtinId="40" hidden="1"/>
    <cellStyle name="60% - Accent3" xfId="4117" builtinId="40" hidden="1"/>
    <cellStyle name="60% - Accent3" xfId="4157" builtinId="40" hidden="1"/>
    <cellStyle name="60% - Accent3" xfId="4203" builtinId="40" hidden="1"/>
    <cellStyle name="60% - Accent3" xfId="4239" builtinId="40" hidden="1"/>
    <cellStyle name="60% - Accent3" xfId="4288" builtinId="40" hidden="1"/>
    <cellStyle name="60% - Accent3" xfId="4329" builtinId="40" hidden="1"/>
    <cellStyle name="60% - Accent3" xfId="4365" builtinId="40" hidden="1"/>
    <cellStyle name="60% - Accent3" xfId="4405" builtinId="40" hidden="1"/>
    <cellStyle name="60% - Accent3" xfId="4188" builtinId="40" hidden="1"/>
    <cellStyle name="60% - Accent3" xfId="4446" builtinId="40" hidden="1"/>
    <cellStyle name="60% - Accent3" xfId="4483" builtinId="40" hidden="1"/>
    <cellStyle name="60% - Accent3" xfId="4526" builtinId="40" hidden="1"/>
    <cellStyle name="60% - Accent3" xfId="4558" builtinId="40" hidden="1"/>
    <cellStyle name="60% - Accent3" xfId="4603" builtinId="40" hidden="1"/>
    <cellStyle name="60% - Accent3" xfId="4639" builtinId="40" hidden="1"/>
    <cellStyle name="60% - Accent3" xfId="4672" builtinId="40" hidden="1"/>
    <cellStyle name="60% - Accent3" xfId="4708" builtinId="40" hidden="1"/>
    <cellStyle name="60% - Accent3" xfId="3596" builtinId="40" hidden="1"/>
    <cellStyle name="60% - Accent3" xfId="4746" builtinId="40" hidden="1"/>
    <cellStyle name="60% - Accent3" xfId="4780" builtinId="40" hidden="1"/>
    <cellStyle name="60% - Accent3" xfId="4833" builtinId="40" hidden="1"/>
    <cellStyle name="60% - Accent3" xfId="4886" builtinId="40" hidden="1"/>
    <cellStyle name="60% - Accent3" xfId="4936" builtinId="40" hidden="1"/>
    <cellStyle name="60% - Accent3" xfId="4980" builtinId="40" hidden="1"/>
    <cellStyle name="60% - Accent3" xfId="5017" builtinId="40" hidden="1"/>
    <cellStyle name="60% - Accent3" xfId="5057" builtinId="40" hidden="1"/>
    <cellStyle name="60% - Accent3" xfId="5095" builtinId="40" hidden="1"/>
    <cellStyle name="60% - Accent3" xfId="5130" builtinId="40" hidden="1"/>
    <cellStyle name="60% - Accent3" xfId="5183" builtinId="40" hidden="1"/>
    <cellStyle name="60% - Accent3" xfId="5234" builtinId="40" hidden="1"/>
    <cellStyle name="60% - Accent3" xfId="5278" builtinId="40" hidden="1"/>
    <cellStyle name="60% - Accent3" xfId="5314" builtinId="40" hidden="1"/>
    <cellStyle name="60% - Accent3" xfId="5354" builtinId="40" hidden="1"/>
    <cellStyle name="60% - Accent3" xfId="5392" builtinId="40" hidden="1"/>
    <cellStyle name="60% - Accent3" xfId="5412" builtinId="40" hidden="1"/>
    <cellStyle name="60% - Accent3" xfId="5465" builtinId="40" hidden="1"/>
    <cellStyle name="60% - Accent3" xfId="5515" builtinId="40" hidden="1"/>
    <cellStyle name="60% - Accent3" xfId="5559" builtinId="40" hidden="1"/>
    <cellStyle name="60% - Accent3" xfId="5596" builtinId="40" hidden="1"/>
    <cellStyle name="60% - Accent3" xfId="5636" builtinId="40" hidden="1"/>
    <cellStyle name="60% - Accent3" xfId="5674" builtinId="40" hidden="1"/>
    <cellStyle name="60% - Accent3" xfId="5699" builtinId="40" hidden="1"/>
    <cellStyle name="60% - Accent3" xfId="5749" builtinId="40" hidden="1"/>
    <cellStyle name="60% - Accent3" xfId="5798" builtinId="40" hidden="1"/>
    <cellStyle name="60% - Accent3" xfId="5840" builtinId="40" hidden="1"/>
    <cellStyle name="60% - Accent3" xfId="5876" builtinId="40" hidden="1"/>
    <cellStyle name="60% - Accent3" xfId="5916" builtinId="40" hidden="1"/>
    <cellStyle name="60% - Accent3" xfId="5954" builtinId="40" hidden="1"/>
    <cellStyle name="60% - Accent3" xfId="5973" builtinId="40" hidden="1"/>
    <cellStyle name="60% - Accent3" xfId="6013" builtinId="40" hidden="1"/>
    <cellStyle name="60% - Accent3" xfId="6061" builtinId="40" hidden="1"/>
    <cellStyle name="60% - Accent3" xfId="6104" builtinId="40" hidden="1"/>
    <cellStyle name="60% - Accent3" xfId="6141" builtinId="40" hidden="1"/>
    <cellStyle name="60% - Accent3" xfId="6181" builtinId="40" hidden="1"/>
    <cellStyle name="60% - Accent3" xfId="6219" builtinId="40" hidden="1"/>
    <cellStyle name="60% - Accent3" xfId="6262" builtinId="40" hidden="1"/>
    <cellStyle name="60% - Accent3" xfId="6308" builtinId="40" hidden="1"/>
    <cellStyle name="60% - Accent3" xfId="6336" builtinId="40" hidden="1"/>
    <cellStyle name="60% - Accent3" xfId="6396" builtinId="40" hidden="1"/>
    <cellStyle name="60% - Accent3" xfId="6438" builtinId="40" hidden="1"/>
    <cellStyle name="60% - Accent3" xfId="6485" builtinId="40" hidden="1"/>
    <cellStyle name="60% - Accent3" xfId="6533" builtinId="40" hidden="1"/>
    <cellStyle name="60% - Accent3" xfId="6572" builtinId="40" hidden="1"/>
    <cellStyle name="60% - Accent3" xfId="6620" builtinId="40" hidden="1"/>
    <cellStyle name="60% - Accent3" xfId="6655" builtinId="40" hidden="1"/>
    <cellStyle name="60% - Accent3" xfId="6704" builtinId="40" hidden="1"/>
    <cellStyle name="60% - Accent3" xfId="6744" builtinId="40" hidden="1"/>
    <cellStyle name="60% - Accent3" xfId="6781" builtinId="40" hidden="1"/>
    <cellStyle name="60% - Accent3" xfId="6821" builtinId="40" hidden="1"/>
    <cellStyle name="60% - Accent3" xfId="6868" builtinId="40" hidden="1"/>
    <cellStyle name="60% - Accent3" xfId="6916" builtinId="40" hidden="1"/>
    <cellStyle name="60% - Accent3" xfId="6955" builtinId="40" hidden="1"/>
    <cellStyle name="60% - Accent3" xfId="7002" builtinId="40" hidden="1"/>
    <cellStyle name="60% - Accent3" xfId="7038" builtinId="40" hidden="1"/>
    <cellStyle name="60% - Accent3" xfId="7087" builtinId="40" hidden="1"/>
    <cellStyle name="60% - Accent3" xfId="7126" builtinId="40" hidden="1"/>
    <cellStyle name="60% - Accent3" xfId="7161" builtinId="40" hidden="1"/>
    <cellStyle name="60% - Accent3" xfId="7199" builtinId="40" hidden="1"/>
    <cellStyle name="60% - Accent3" xfId="6930" builtinId="40" hidden="1"/>
    <cellStyle name="60% - Accent3" xfId="7252" builtinId="40" hidden="1"/>
    <cellStyle name="60% - Accent3" xfId="7292" builtinId="40" hidden="1"/>
    <cellStyle name="60% - Accent3" xfId="7338" builtinId="40" hidden="1"/>
    <cellStyle name="60% - Accent3" xfId="7374" builtinId="40" hidden="1"/>
    <cellStyle name="60% - Accent3" xfId="7423" builtinId="40" hidden="1"/>
    <cellStyle name="60% - Accent3" xfId="7464" builtinId="40" hidden="1"/>
    <cellStyle name="60% - Accent3" xfId="7500" builtinId="40" hidden="1"/>
    <cellStyle name="60% - Accent3" xfId="7540" builtinId="40" hidden="1"/>
    <cellStyle name="60% - Accent3" xfId="7323" builtinId="40" hidden="1"/>
    <cellStyle name="60% - Accent3" xfId="7581" builtinId="40" hidden="1"/>
    <cellStyle name="60% - Accent3" xfId="7618" builtinId="40" hidden="1"/>
    <cellStyle name="60% - Accent3" xfId="7661" builtinId="40" hidden="1"/>
    <cellStyle name="60% - Accent3" xfId="7693" builtinId="40" hidden="1"/>
    <cellStyle name="60% - Accent3" xfId="7738" builtinId="40" hidden="1"/>
    <cellStyle name="60% - Accent3" xfId="7774" builtinId="40" hidden="1"/>
    <cellStyle name="60% - Accent3" xfId="7807" builtinId="40" hidden="1"/>
    <cellStyle name="60% - Accent3" xfId="7843" builtinId="40" hidden="1"/>
    <cellStyle name="60% - Accent3" xfId="6731" builtinId="40" hidden="1"/>
    <cellStyle name="60% - Accent3" xfId="7880" builtinId="40" hidden="1"/>
    <cellStyle name="60% - Accent3" xfId="7913" builtinId="40" hidden="1"/>
    <cellStyle name="60% - Accent3" xfId="7965" builtinId="40" hidden="1"/>
    <cellStyle name="60% - Accent3" xfId="8018" builtinId="40" hidden="1"/>
    <cellStyle name="60% - Accent3" xfId="8067" builtinId="40" hidden="1"/>
    <cellStyle name="60% - Accent3" xfId="8111" builtinId="40" hidden="1"/>
    <cellStyle name="60% - Accent3" xfId="8147" builtinId="40" hidden="1"/>
    <cellStyle name="60% - Accent3" xfId="8186" builtinId="40" hidden="1"/>
    <cellStyle name="60% - Accent3" xfId="8223" builtinId="40" hidden="1"/>
    <cellStyle name="60% - Accent3" xfId="8257" builtinId="40" hidden="1"/>
    <cellStyle name="60% - Accent3" xfId="8307" builtinId="40" hidden="1"/>
    <cellStyle name="60% - Accent3" xfId="8357" builtinId="40" hidden="1"/>
    <cellStyle name="60% - Accent3" xfId="8399" builtinId="40" hidden="1"/>
    <cellStyle name="60% - Accent3" xfId="8434" builtinId="40" hidden="1"/>
    <cellStyle name="60% - Accent3" xfId="8473" builtinId="40" hidden="1"/>
    <cellStyle name="60% - Accent3" xfId="8511" builtinId="40" hidden="1"/>
    <cellStyle name="60% - Accent3" xfId="8531" builtinId="40" hidden="1"/>
    <cellStyle name="60% - Accent3" xfId="8582" builtinId="40" hidden="1"/>
    <cellStyle name="60% - Accent3" xfId="8631" builtinId="40" hidden="1"/>
    <cellStyle name="60% - Accent3" xfId="8673" builtinId="40" hidden="1"/>
    <cellStyle name="60% - Accent3" xfId="8709" builtinId="40" hidden="1"/>
    <cellStyle name="60% - Accent3" xfId="8748" builtinId="40" hidden="1"/>
    <cellStyle name="60% - Accent3" xfId="8786" builtinId="40" hidden="1"/>
    <cellStyle name="60% - Accent3" xfId="8811" builtinId="40" hidden="1"/>
    <cellStyle name="60% - Accent3" xfId="8859" builtinId="40" hidden="1"/>
    <cellStyle name="60% - Accent3" xfId="8905" builtinId="40" hidden="1"/>
    <cellStyle name="60% - Accent3" xfId="8944" builtinId="40" hidden="1"/>
    <cellStyle name="60% - Accent3" xfId="8979" builtinId="40" hidden="1"/>
    <cellStyle name="60% - Accent3" xfId="9018" builtinId="40" hidden="1"/>
    <cellStyle name="60% - Accent3" xfId="9056" builtinId="40" hidden="1"/>
    <cellStyle name="60% - Accent3" xfId="9075" builtinId="40" hidden="1"/>
    <cellStyle name="60% - Accent3" xfId="9114" builtinId="40" hidden="1"/>
    <cellStyle name="60% - Accent3" xfId="9161" builtinId="40" hidden="1"/>
    <cellStyle name="60% - Accent3" xfId="9203" builtinId="40" hidden="1"/>
    <cellStyle name="60% - Accent3" xfId="9240" builtinId="40" hidden="1"/>
    <cellStyle name="60% - Accent3" xfId="9279" builtinId="40" hidden="1"/>
    <cellStyle name="60% - Accent3" xfId="9317" builtinId="40" hidden="1"/>
    <cellStyle name="60% - Accent3" xfId="9359" builtinId="40" hidden="1"/>
    <cellStyle name="60% - Accent3" xfId="9404" builtinId="40" hidden="1"/>
    <cellStyle name="60% - Accent3" xfId="9424" builtinId="40" hidden="1"/>
    <cellStyle name="60% - Accent3" xfId="8277" builtinId="40" hidden="1"/>
    <cellStyle name="60% - Accent3" xfId="8774" builtinId="40" hidden="1"/>
    <cellStyle name="60% - Accent3" xfId="8209" builtinId="40" hidden="1"/>
    <cellStyle name="60% - Accent3" xfId="6356" builtinId="40" hidden="1"/>
    <cellStyle name="60% - Accent3" xfId="9446" builtinId="40" hidden="1"/>
    <cellStyle name="60% - Accent3" xfId="9493" builtinId="40" hidden="1"/>
    <cellStyle name="60% - Accent3" xfId="9528" builtinId="40" hidden="1"/>
    <cellStyle name="60% - Accent3" xfId="9577" builtinId="40" hidden="1"/>
    <cellStyle name="60% - Accent3" xfId="9617" builtinId="40" hidden="1"/>
    <cellStyle name="60% - Accent3" xfId="9653" builtinId="40" hidden="1"/>
    <cellStyle name="60% - Accent3" xfId="9693" builtinId="40" hidden="1"/>
    <cellStyle name="60% - Accent3" xfId="9739" builtinId="40" hidden="1"/>
    <cellStyle name="60% - Accent3" xfId="9787" builtinId="40" hidden="1"/>
    <cellStyle name="60% - Accent3" xfId="9826" builtinId="40" hidden="1"/>
    <cellStyle name="60% - Accent3" xfId="9873" builtinId="40" hidden="1"/>
    <cellStyle name="60% - Accent3" xfId="9909" builtinId="40" hidden="1"/>
    <cellStyle name="60% - Accent3" xfId="9958" builtinId="40" hidden="1"/>
    <cellStyle name="60% - Accent3" xfId="9997" builtinId="40" hidden="1"/>
    <cellStyle name="60% - Accent3" xfId="10032" builtinId="40" hidden="1"/>
    <cellStyle name="60% - Accent3" xfId="10070" builtinId="40" hidden="1"/>
    <cellStyle name="60% - Accent3" xfId="9801" builtinId="40" hidden="1"/>
    <cellStyle name="60% - Accent3" xfId="10123" builtinId="40" hidden="1"/>
    <cellStyle name="60% - Accent3" xfId="10163" builtinId="40" hidden="1"/>
    <cellStyle name="60% - Accent3" xfId="10209" builtinId="40" hidden="1"/>
    <cellStyle name="60% - Accent3" xfId="10245" builtinId="40" hidden="1"/>
    <cellStyle name="60% - Accent3" xfId="10294" builtinId="40" hidden="1"/>
    <cellStyle name="60% - Accent3" xfId="10335" builtinId="40" hidden="1"/>
    <cellStyle name="60% - Accent3" xfId="10371" builtinId="40" hidden="1"/>
    <cellStyle name="60% - Accent3" xfId="10411" builtinId="40" hidden="1"/>
    <cellStyle name="60% - Accent3" xfId="10194" builtinId="40" hidden="1"/>
    <cellStyle name="60% - Accent3" xfId="10452" builtinId="40" hidden="1"/>
    <cellStyle name="60% - Accent3" xfId="10488" builtinId="40" hidden="1"/>
    <cellStyle name="60% - Accent3" xfId="10531" builtinId="40" hidden="1"/>
    <cellStyle name="60% - Accent3" xfId="10563" builtinId="40" hidden="1"/>
    <cellStyle name="60% - Accent3" xfId="10608" builtinId="40" hidden="1"/>
    <cellStyle name="60% - Accent3" xfId="10644" builtinId="40" hidden="1"/>
    <cellStyle name="60% - Accent3" xfId="10677" builtinId="40" hidden="1"/>
    <cellStyle name="60% - Accent3" xfId="10713" builtinId="40" hidden="1"/>
    <cellStyle name="60% - Accent3" xfId="9604" builtinId="40" hidden="1"/>
    <cellStyle name="60% - Accent3" xfId="10747" builtinId="40" hidden="1"/>
    <cellStyle name="60% - Accent3" xfId="10778" builtinId="40" hidden="1"/>
    <cellStyle name="60% - Accent3" xfId="10822" builtinId="40" hidden="1"/>
    <cellStyle name="60% - Accent3" xfId="10868" builtinId="40" hidden="1"/>
    <cellStyle name="60% - Accent3" xfId="10913" builtinId="40" hidden="1"/>
    <cellStyle name="60% - Accent3" xfId="10950" builtinId="40" hidden="1"/>
    <cellStyle name="60% - Accent3" xfId="10982" builtinId="40" hidden="1"/>
    <cellStyle name="60% - Accent3" xfId="11018" builtinId="40" hidden="1"/>
    <cellStyle name="60% - Accent3" xfId="11051" builtinId="40" hidden="1"/>
    <cellStyle name="60% - Accent3" xfId="11081" builtinId="40" hidden="1"/>
    <cellStyle name="60% - Accent3" xfId="11127" builtinId="40" hidden="1"/>
    <cellStyle name="60% - Accent3" xfId="11175" builtinId="40" hidden="1"/>
    <cellStyle name="60% - Accent3" xfId="11214" builtinId="40" hidden="1"/>
    <cellStyle name="60% - Accent3" xfId="11247" builtinId="40" hidden="1"/>
    <cellStyle name="60% - Accent3" xfId="11283" builtinId="40" hidden="1"/>
    <cellStyle name="60% - Accent3" xfId="11319" builtinId="40" hidden="1"/>
    <cellStyle name="60% - Accent3" xfId="11338" builtinId="40" hidden="1"/>
    <cellStyle name="60% - Accent3" xfId="11386" builtinId="40" hidden="1"/>
    <cellStyle name="60% - Accent3" xfId="11433" builtinId="40" hidden="1"/>
    <cellStyle name="60% - Accent3" xfId="11472" builtinId="40" hidden="1"/>
    <cellStyle name="60% - Accent3" xfId="11506" builtinId="40" hidden="1"/>
    <cellStyle name="60% - Accent3" xfId="11542" builtinId="40" hidden="1"/>
    <cellStyle name="60% - Accent3" xfId="11578" builtinId="40" hidden="1"/>
    <cellStyle name="60% - Accent3" xfId="11602" builtinId="40" hidden="1"/>
    <cellStyle name="60% - Accent3" xfId="11648" builtinId="40" hidden="1"/>
    <cellStyle name="60% - Accent3" xfId="11692" builtinId="40" hidden="1"/>
    <cellStyle name="60% - Accent3" xfId="11729" builtinId="40" hidden="1"/>
    <cellStyle name="60% - Accent3" xfId="11762" builtinId="40" hidden="1"/>
    <cellStyle name="60% - Accent3" xfId="11798" builtinId="40" hidden="1"/>
    <cellStyle name="60% - Accent3" xfId="11834" builtinId="40" hidden="1"/>
    <cellStyle name="60% - Accent3" xfId="11852" builtinId="40" hidden="1"/>
    <cellStyle name="60% - Accent3" xfId="11889" builtinId="40" hidden="1"/>
    <cellStyle name="60% - Accent3" xfId="11934" builtinId="40" hidden="1"/>
    <cellStyle name="60% - Accent3" xfId="11972" builtinId="40" hidden="1"/>
    <cellStyle name="60% - Accent3" xfId="12006" builtinId="40" hidden="1"/>
    <cellStyle name="60% - Accent3" xfId="12042" builtinId="40" hidden="1"/>
    <cellStyle name="60% - Accent3" xfId="12078" builtinId="40" hidden="1"/>
    <cellStyle name="60% - Accent3" xfId="12114" builtinId="40" hidden="1"/>
    <cellStyle name="60% - Accent3" xfId="12153" builtinId="40" hidden="1"/>
    <cellStyle name="60% - Accent4" xfId="40" builtinId="44" hidden="1"/>
    <cellStyle name="60% - Accent4" xfId="94" builtinId="44" hidden="1"/>
    <cellStyle name="60% - Accent4" xfId="137" builtinId="44" hidden="1"/>
    <cellStyle name="60% - Accent4" xfId="186" builtinId="44" hidden="1"/>
    <cellStyle name="60% - Accent4" xfId="236" builtinId="44" hidden="1"/>
    <cellStyle name="60% - Accent4" xfId="275" builtinId="44" hidden="1"/>
    <cellStyle name="60% - Accent4" xfId="323" builtinId="44" hidden="1"/>
    <cellStyle name="60% - Accent4" xfId="358" builtinId="44" hidden="1"/>
    <cellStyle name="60% - Accent4" xfId="407" builtinId="44" hidden="1"/>
    <cellStyle name="60% - Accent4" xfId="447" builtinId="44" hidden="1"/>
    <cellStyle name="60% - Accent4" xfId="484" builtinId="44" hidden="1"/>
    <cellStyle name="60% - Accent4" xfId="524" builtinId="44" hidden="1"/>
    <cellStyle name="60% - Accent4" xfId="571" builtinId="44" hidden="1"/>
    <cellStyle name="60% - Accent4" xfId="619" builtinId="44" hidden="1"/>
    <cellStyle name="60% - Accent4" xfId="658" builtinId="44" hidden="1"/>
    <cellStyle name="60% - Accent4" xfId="705" builtinId="44" hidden="1"/>
    <cellStyle name="60% - Accent4" xfId="741" builtinId="44" hidden="1"/>
    <cellStyle name="60% - Accent4" xfId="790" builtinId="44" hidden="1"/>
    <cellStyle name="60% - Accent4" xfId="829" builtinId="44" hidden="1"/>
    <cellStyle name="60% - Accent4" xfId="864" builtinId="44" hidden="1"/>
    <cellStyle name="60% - Accent4" xfId="902" builtinId="44" hidden="1"/>
    <cellStyle name="60% - Accent4" xfId="628" builtinId="44" hidden="1"/>
    <cellStyle name="60% - Accent4" xfId="955" builtinId="44" hidden="1"/>
    <cellStyle name="60% - Accent4" xfId="995" builtinId="44" hidden="1"/>
    <cellStyle name="60% - Accent4" xfId="1041" builtinId="44" hidden="1"/>
    <cellStyle name="60% - Accent4" xfId="1077" builtinId="44" hidden="1"/>
    <cellStyle name="60% - Accent4" xfId="1126" builtinId="44" hidden="1"/>
    <cellStyle name="60% - Accent4" xfId="1167" builtinId="44" hidden="1"/>
    <cellStyle name="60% - Accent4" xfId="1203" builtinId="44" hidden="1"/>
    <cellStyle name="60% - Accent4" xfId="1243" builtinId="44" hidden="1"/>
    <cellStyle name="60% - Accent4" xfId="918" builtinId="44" hidden="1"/>
    <cellStyle name="60% - Accent4" xfId="1284" builtinId="44" hidden="1"/>
    <cellStyle name="60% - Accent4" xfId="1321" builtinId="44" hidden="1"/>
    <cellStyle name="60% - Accent4" xfId="1364" builtinId="44" hidden="1"/>
    <cellStyle name="60% - Accent4" xfId="1396" builtinId="44" hidden="1"/>
    <cellStyle name="60% - Accent4" xfId="1441" builtinId="44" hidden="1"/>
    <cellStyle name="60% - Accent4" xfId="1477" builtinId="44" hidden="1"/>
    <cellStyle name="60% - Accent4" xfId="1510" builtinId="44" hidden="1"/>
    <cellStyle name="60% - Accent4" xfId="1546" builtinId="44" hidden="1"/>
    <cellStyle name="60% - Accent4" xfId="201" builtinId="44" hidden="1"/>
    <cellStyle name="60% - Accent4" xfId="1584" builtinId="44" hidden="1"/>
    <cellStyle name="60% - Accent4" xfId="1618" builtinId="44" hidden="1"/>
    <cellStyle name="60% - Accent4" xfId="1671" builtinId="44" hidden="1"/>
    <cellStyle name="60% - Accent4" xfId="1724" builtinId="44" hidden="1"/>
    <cellStyle name="60% - Accent4" xfId="1774" builtinId="44" hidden="1"/>
    <cellStyle name="60% - Accent4" xfId="1818" builtinId="44" hidden="1"/>
    <cellStyle name="60% - Accent4" xfId="1855" builtinId="44" hidden="1"/>
    <cellStyle name="60% - Accent4" xfId="1895" builtinId="44" hidden="1"/>
    <cellStyle name="60% - Accent4" xfId="1933" builtinId="44" hidden="1"/>
    <cellStyle name="60% - Accent4" xfId="1968" builtinId="44" hidden="1"/>
    <cellStyle name="60% - Accent4" xfId="2021" builtinId="44" hidden="1"/>
    <cellStyle name="60% - Accent4" xfId="2072" builtinId="44" hidden="1"/>
    <cellStyle name="60% - Accent4" xfId="2116" builtinId="44" hidden="1"/>
    <cellStyle name="60% - Accent4" xfId="2152" builtinId="44" hidden="1"/>
    <cellStyle name="60% - Accent4" xfId="2192" builtinId="44" hidden="1"/>
    <cellStyle name="60% - Accent4" xfId="2230" builtinId="44" hidden="1"/>
    <cellStyle name="60% - Accent4" xfId="2250" builtinId="44" hidden="1"/>
    <cellStyle name="60% - Accent4" xfId="2303" builtinId="44" hidden="1"/>
    <cellStyle name="60% - Accent4" xfId="2353" builtinId="44" hidden="1"/>
    <cellStyle name="60% - Accent4" xfId="2397" builtinId="44" hidden="1"/>
    <cellStyle name="60% - Accent4" xfId="2434" builtinId="44" hidden="1"/>
    <cellStyle name="60% - Accent4" xfId="2474" builtinId="44" hidden="1"/>
    <cellStyle name="60% - Accent4" xfId="2512" builtinId="44" hidden="1"/>
    <cellStyle name="60% - Accent4" xfId="2537" builtinId="44" hidden="1"/>
    <cellStyle name="60% - Accent4" xfId="2587" builtinId="44" hidden="1"/>
    <cellStyle name="60% - Accent4" xfId="2636" builtinId="44" hidden="1"/>
    <cellStyle name="60% - Accent4" xfId="2678" builtinId="44" hidden="1"/>
    <cellStyle name="60% - Accent4" xfId="2714" builtinId="44" hidden="1"/>
    <cellStyle name="60% - Accent4" xfId="2754" builtinId="44" hidden="1"/>
    <cellStyle name="60% - Accent4" xfId="2792" builtinId="44" hidden="1"/>
    <cellStyle name="60% - Accent4" xfId="2811" builtinId="44" hidden="1"/>
    <cellStyle name="60% - Accent4" xfId="2851" builtinId="44" hidden="1"/>
    <cellStyle name="60% - Accent4" xfId="2899" builtinId="44" hidden="1"/>
    <cellStyle name="60% - Accent4" xfId="2942" builtinId="44" hidden="1"/>
    <cellStyle name="60% - Accent4" xfId="2979" builtinId="44" hidden="1"/>
    <cellStyle name="60% - Accent4" xfId="3019" builtinId="44" hidden="1"/>
    <cellStyle name="60% - Accent4" xfId="3057" builtinId="44" hidden="1"/>
    <cellStyle name="60% - Accent4" xfId="3100" builtinId="44" hidden="1"/>
    <cellStyle name="60% - Accent4" xfId="3146" builtinId="44" hidden="1"/>
    <cellStyle name="60% - Accent4" xfId="3198" builtinId="44" hidden="1"/>
    <cellStyle name="60% - Accent4" xfId="3263" builtinId="44" hidden="1"/>
    <cellStyle name="60% - Accent4" xfId="3306" builtinId="44" hidden="1"/>
    <cellStyle name="60% - Accent4" xfId="3352" builtinId="44" hidden="1"/>
    <cellStyle name="60% - Accent4" xfId="3402" builtinId="44" hidden="1"/>
    <cellStyle name="60% - Accent4" xfId="3441" builtinId="44" hidden="1"/>
    <cellStyle name="60% - Accent4" xfId="3489" builtinId="44" hidden="1"/>
    <cellStyle name="60% - Accent4" xfId="3524" builtinId="44" hidden="1"/>
    <cellStyle name="60% - Accent4" xfId="3573" builtinId="44" hidden="1"/>
    <cellStyle name="60% - Accent4" xfId="3613" builtinId="44" hidden="1"/>
    <cellStyle name="60% - Accent4" xfId="3650" builtinId="44" hidden="1"/>
    <cellStyle name="60% - Accent4" xfId="3690" builtinId="44" hidden="1"/>
    <cellStyle name="60% - Accent4" xfId="3737" builtinId="44" hidden="1"/>
    <cellStyle name="60% - Accent4" xfId="3785" builtinId="44" hidden="1"/>
    <cellStyle name="60% - Accent4" xfId="3824" builtinId="44" hidden="1"/>
    <cellStyle name="60% - Accent4" xfId="3871" builtinId="44" hidden="1"/>
    <cellStyle name="60% - Accent4" xfId="3907" builtinId="44" hidden="1"/>
    <cellStyle name="60% - Accent4" xfId="3956" builtinId="44" hidden="1"/>
    <cellStyle name="60% - Accent4" xfId="3995" builtinId="44" hidden="1"/>
    <cellStyle name="60% - Accent4" xfId="4030" builtinId="44" hidden="1"/>
    <cellStyle name="60% - Accent4" xfId="4068" builtinId="44" hidden="1"/>
    <cellStyle name="60% - Accent4" xfId="3794" builtinId="44" hidden="1"/>
    <cellStyle name="60% - Accent4" xfId="4121" builtinId="44" hidden="1"/>
    <cellStyle name="60% - Accent4" xfId="4161" builtinId="44" hidden="1"/>
    <cellStyle name="60% - Accent4" xfId="4207" builtinId="44" hidden="1"/>
    <cellStyle name="60% - Accent4" xfId="4243" builtinId="44" hidden="1"/>
    <cellStyle name="60% - Accent4" xfId="4292" builtinId="44" hidden="1"/>
    <cellStyle name="60% - Accent4" xfId="4333" builtinId="44" hidden="1"/>
    <cellStyle name="60% - Accent4" xfId="4369" builtinId="44" hidden="1"/>
    <cellStyle name="60% - Accent4" xfId="4409" builtinId="44" hidden="1"/>
    <cellStyle name="60% - Accent4" xfId="4084" builtinId="44" hidden="1"/>
    <cellStyle name="60% - Accent4" xfId="4450" builtinId="44" hidden="1"/>
    <cellStyle name="60% - Accent4" xfId="4487" builtinId="44" hidden="1"/>
    <cellStyle name="60% - Accent4" xfId="4530" builtinId="44" hidden="1"/>
    <cellStyle name="60% - Accent4" xfId="4562" builtinId="44" hidden="1"/>
    <cellStyle name="60% - Accent4" xfId="4607" builtinId="44" hidden="1"/>
    <cellStyle name="60% - Accent4" xfId="4643" builtinId="44" hidden="1"/>
    <cellStyle name="60% - Accent4" xfId="4676" builtinId="44" hidden="1"/>
    <cellStyle name="60% - Accent4" xfId="4712" builtinId="44" hidden="1"/>
    <cellStyle name="60% - Accent4" xfId="3367" builtinId="44" hidden="1"/>
    <cellStyle name="60% - Accent4" xfId="4750" builtinId="44" hidden="1"/>
    <cellStyle name="60% - Accent4" xfId="4784" builtinId="44" hidden="1"/>
    <cellStyle name="60% - Accent4" xfId="4837" builtinId="44" hidden="1"/>
    <cellStyle name="60% - Accent4" xfId="4890" builtinId="44" hidden="1"/>
    <cellStyle name="60% - Accent4" xfId="4940" builtinId="44" hidden="1"/>
    <cellStyle name="60% - Accent4" xfId="4984" builtinId="44" hidden="1"/>
    <cellStyle name="60% - Accent4" xfId="5021" builtinId="44" hidden="1"/>
    <cellStyle name="60% - Accent4" xfId="5061" builtinId="44" hidden="1"/>
    <cellStyle name="60% - Accent4" xfId="5099" builtinId="44" hidden="1"/>
    <cellStyle name="60% - Accent4" xfId="5134" builtinId="44" hidden="1"/>
    <cellStyle name="60% - Accent4" xfId="5187" builtinId="44" hidden="1"/>
    <cellStyle name="60% - Accent4" xfId="5238" builtinId="44" hidden="1"/>
    <cellStyle name="60% - Accent4" xfId="5282" builtinId="44" hidden="1"/>
    <cellStyle name="60% - Accent4" xfId="5318" builtinId="44" hidden="1"/>
    <cellStyle name="60% - Accent4" xfId="5358" builtinId="44" hidden="1"/>
    <cellStyle name="60% - Accent4" xfId="5396" builtinId="44" hidden="1"/>
    <cellStyle name="60% - Accent4" xfId="5416" builtinId="44" hidden="1"/>
    <cellStyle name="60% - Accent4" xfId="5469" builtinId="44" hidden="1"/>
    <cellStyle name="60% - Accent4" xfId="5519" builtinId="44" hidden="1"/>
    <cellStyle name="60% - Accent4" xfId="5563" builtinId="44" hidden="1"/>
    <cellStyle name="60% - Accent4" xfId="5600" builtinId="44" hidden="1"/>
    <cellStyle name="60% - Accent4" xfId="5640" builtinId="44" hidden="1"/>
    <cellStyle name="60% - Accent4" xfId="5678" builtinId="44" hidden="1"/>
    <cellStyle name="60% - Accent4" xfId="5703" builtinId="44" hidden="1"/>
    <cellStyle name="60% - Accent4" xfId="5753" builtinId="44" hidden="1"/>
    <cellStyle name="60% - Accent4" xfId="5802" builtinId="44" hidden="1"/>
    <cellStyle name="60% - Accent4" xfId="5844" builtinId="44" hidden="1"/>
    <cellStyle name="60% - Accent4" xfId="5880" builtinId="44" hidden="1"/>
    <cellStyle name="60% - Accent4" xfId="5920" builtinId="44" hidden="1"/>
    <cellStyle name="60% - Accent4" xfId="5958" builtinId="44" hidden="1"/>
    <cellStyle name="60% - Accent4" xfId="5977" builtinId="44" hidden="1"/>
    <cellStyle name="60% - Accent4" xfId="6017" builtinId="44" hidden="1"/>
    <cellStyle name="60% - Accent4" xfId="6065" builtinId="44" hidden="1"/>
    <cellStyle name="60% - Accent4" xfId="6108" builtinId="44" hidden="1"/>
    <cellStyle name="60% - Accent4" xfId="6145" builtinId="44" hidden="1"/>
    <cellStyle name="60% - Accent4" xfId="6185" builtinId="44" hidden="1"/>
    <cellStyle name="60% - Accent4" xfId="6223" builtinId="44" hidden="1"/>
    <cellStyle name="60% - Accent4" xfId="6266" builtinId="44" hidden="1"/>
    <cellStyle name="60% - Accent4" xfId="6312" builtinId="44" hidden="1"/>
    <cellStyle name="60% - Accent4" xfId="6340" builtinId="44" hidden="1"/>
    <cellStyle name="60% - Accent4" xfId="6400" builtinId="44" hidden="1"/>
    <cellStyle name="60% - Accent4" xfId="6442" builtinId="44" hidden="1"/>
    <cellStyle name="60% - Accent4" xfId="6489" builtinId="44" hidden="1"/>
    <cellStyle name="60% - Accent4" xfId="6537" builtinId="44" hidden="1"/>
    <cellStyle name="60% - Accent4" xfId="6576" builtinId="44" hidden="1"/>
    <cellStyle name="60% - Accent4" xfId="6624" builtinId="44" hidden="1"/>
    <cellStyle name="60% - Accent4" xfId="6659" builtinId="44" hidden="1"/>
    <cellStyle name="60% - Accent4" xfId="6708" builtinId="44" hidden="1"/>
    <cellStyle name="60% - Accent4" xfId="6748" builtinId="44" hidden="1"/>
    <cellStyle name="60% - Accent4" xfId="6785" builtinId="44" hidden="1"/>
    <cellStyle name="60% - Accent4" xfId="6825" builtinId="44" hidden="1"/>
    <cellStyle name="60% - Accent4" xfId="6872" builtinId="44" hidden="1"/>
    <cellStyle name="60% - Accent4" xfId="6920" builtinId="44" hidden="1"/>
    <cellStyle name="60% - Accent4" xfId="6959" builtinId="44" hidden="1"/>
    <cellStyle name="60% - Accent4" xfId="7006" builtinId="44" hidden="1"/>
    <cellStyle name="60% - Accent4" xfId="7042" builtinId="44" hidden="1"/>
    <cellStyle name="60% - Accent4" xfId="7091" builtinId="44" hidden="1"/>
    <cellStyle name="60% - Accent4" xfId="7130" builtinId="44" hidden="1"/>
    <cellStyle name="60% - Accent4" xfId="7165" builtinId="44" hidden="1"/>
    <cellStyle name="60% - Accent4" xfId="7203" builtinId="44" hidden="1"/>
    <cellStyle name="60% - Accent4" xfId="6929" builtinId="44" hidden="1"/>
    <cellStyle name="60% - Accent4" xfId="7256" builtinId="44" hidden="1"/>
    <cellStyle name="60% - Accent4" xfId="7296" builtinId="44" hidden="1"/>
    <cellStyle name="60% - Accent4" xfId="7342" builtinId="44" hidden="1"/>
    <cellStyle name="60% - Accent4" xfId="7378" builtinId="44" hidden="1"/>
    <cellStyle name="60% - Accent4" xfId="7427" builtinId="44" hidden="1"/>
    <cellStyle name="60% - Accent4" xfId="7468" builtinId="44" hidden="1"/>
    <cellStyle name="60% - Accent4" xfId="7504" builtinId="44" hidden="1"/>
    <cellStyle name="60% - Accent4" xfId="7544" builtinId="44" hidden="1"/>
    <cellStyle name="60% - Accent4" xfId="7219" builtinId="44" hidden="1"/>
    <cellStyle name="60% - Accent4" xfId="7585" builtinId="44" hidden="1"/>
    <cellStyle name="60% - Accent4" xfId="7622" builtinId="44" hidden="1"/>
    <cellStyle name="60% - Accent4" xfId="7665" builtinId="44" hidden="1"/>
    <cellStyle name="60% - Accent4" xfId="7697" builtinId="44" hidden="1"/>
    <cellStyle name="60% - Accent4" xfId="7742" builtinId="44" hidden="1"/>
    <cellStyle name="60% - Accent4" xfId="7778" builtinId="44" hidden="1"/>
    <cellStyle name="60% - Accent4" xfId="7811" builtinId="44" hidden="1"/>
    <cellStyle name="60% - Accent4" xfId="7847" builtinId="44" hidden="1"/>
    <cellStyle name="60% - Accent4" xfId="6504" builtinId="44" hidden="1"/>
    <cellStyle name="60% - Accent4" xfId="7884" builtinId="44" hidden="1"/>
    <cellStyle name="60% - Accent4" xfId="7917" builtinId="44" hidden="1"/>
    <cellStyle name="60% - Accent4" xfId="7969" builtinId="44" hidden="1"/>
    <cellStyle name="60% - Accent4" xfId="8022" builtinId="44" hidden="1"/>
    <cellStyle name="60% - Accent4" xfId="8071" builtinId="44" hidden="1"/>
    <cellStyle name="60% - Accent4" xfId="8115" builtinId="44" hidden="1"/>
    <cellStyle name="60% - Accent4" xfId="8151" builtinId="44" hidden="1"/>
    <cellStyle name="60% - Accent4" xfId="8190" builtinId="44" hidden="1"/>
    <cellStyle name="60% - Accent4" xfId="8227" builtinId="44" hidden="1"/>
    <cellStyle name="60% - Accent4" xfId="8261" builtinId="44" hidden="1"/>
    <cellStyle name="60% - Accent4" xfId="8311" builtinId="44" hidden="1"/>
    <cellStyle name="60% - Accent4" xfId="8361" builtinId="44" hidden="1"/>
    <cellStyle name="60% - Accent4" xfId="8403" builtinId="44" hidden="1"/>
    <cellStyle name="60% - Accent4" xfId="8438" builtinId="44" hidden="1"/>
    <cellStyle name="60% - Accent4" xfId="8477" builtinId="44" hidden="1"/>
    <cellStyle name="60% - Accent4" xfId="8515" builtinId="44" hidden="1"/>
    <cellStyle name="60% - Accent4" xfId="8535" builtinId="44" hidden="1"/>
    <cellStyle name="60% - Accent4" xfId="8586" builtinId="44" hidden="1"/>
    <cellStyle name="60% - Accent4" xfId="8635" builtinId="44" hidden="1"/>
    <cellStyle name="60% - Accent4" xfId="8677" builtinId="44" hidden="1"/>
    <cellStyle name="60% - Accent4" xfId="8713" builtinId="44" hidden="1"/>
    <cellStyle name="60% - Accent4" xfId="8752" builtinId="44" hidden="1"/>
    <cellStyle name="60% - Accent4" xfId="8790" builtinId="44" hidden="1"/>
    <cellStyle name="60% - Accent4" xfId="8815" builtinId="44" hidden="1"/>
    <cellStyle name="60% - Accent4" xfId="8863" builtinId="44" hidden="1"/>
    <cellStyle name="60% - Accent4" xfId="8909" builtinId="44" hidden="1"/>
    <cellStyle name="60% - Accent4" xfId="8948" builtinId="44" hidden="1"/>
    <cellStyle name="60% - Accent4" xfId="8983" builtinId="44" hidden="1"/>
    <cellStyle name="60% - Accent4" xfId="9022" builtinId="44" hidden="1"/>
    <cellStyle name="60% - Accent4" xfId="9060" builtinId="44" hidden="1"/>
    <cellStyle name="60% - Accent4" xfId="9079" builtinId="44" hidden="1"/>
    <cellStyle name="60% - Accent4" xfId="9118" builtinId="44" hidden="1"/>
    <cellStyle name="60% - Accent4" xfId="9165" builtinId="44" hidden="1"/>
    <cellStyle name="60% - Accent4" xfId="9207" builtinId="44" hidden="1"/>
    <cellStyle name="60% - Accent4" xfId="9244" builtinId="44" hidden="1"/>
    <cellStyle name="60% - Accent4" xfId="9283" builtinId="44" hidden="1"/>
    <cellStyle name="60% - Accent4" xfId="9321" builtinId="44" hidden="1"/>
    <cellStyle name="60% - Accent4" xfId="9363" builtinId="44" hidden="1"/>
    <cellStyle name="60% - Accent4" xfId="9408" builtinId="44" hidden="1"/>
    <cellStyle name="60% - Accent4" xfId="7947" builtinId="44" hidden="1"/>
    <cellStyle name="60% - Accent4" xfId="9227" builtinId="44" hidden="1"/>
    <cellStyle name="60% - Accent4" xfId="8619" builtinId="44" hidden="1"/>
    <cellStyle name="60% - Accent4" xfId="9041" builtinId="44" hidden="1"/>
    <cellStyle name="60% - Accent4" xfId="8295" builtinId="44" hidden="1"/>
    <cellStyle name="60% - Accent4" xfId="9450" builtinId="44" hidden="1"/>
    <cellStyle name="60% - Accent4" xfId="9497" builtinId="44" hidden="1"/>
    <cellStyle name="60% - Accent4" xfId="9532" builtinId="44" hidden="1"/>
    <cellStyle name="60% - Accent4" xfId="9581" builtinId="44" hidden="1"/>
    <cellStyle name="60% - Accent4" xfId="9621" builtinId="44" hidden="1"/>
    <cellStyle name="60% - Accent4" xfId="9657" builtinId="44" hidden="1"/>
    <cellStyle name="60% - Accent4" xfId="9697" builtinId="44" hidden="1"/>
    <cellStyle name="60% - Accent4" xfId="9743" builtinId="44" hidden="1"/>
    <cellStyle name="60% - Accent4" xfId="9791" builtinId="44" hidden="1"/>
    <cellStyle name="60% - Accent4" xfId="9830" builtinId="44" hidden="1"/>
    <cellStyle name="60% - Accent4" xfId="9877" builtinId="44" hidden="1"/>
    <cellStyle name="60% - Accent4" xfId="9913" builtinId="44" hidden="1"/>
    <cellStyle name="60% - Accent4" xfId="9962" builtinId="44" hidden="1"/>
    <cellStyle name="60% - Accent4" xfId="10001" builtinId="44" hidden="1"/>
    <cellStyle name="60% - Accent4" xfId="10036" builtinId="44" hidden="1"/>
    <cellStyle name="60% - Accent4" xfId="10074" builtinId="44" hidden="1"/>
    <cellStyle name="60% - Accent4" xfId="9800" builtinId="44" hidden="1"/>
    <cellStyle name="60% - Accent4" xfId="10127" builtinId="44" hidden="1"/>
    <cellStyle name="60% - Accent4" xfId="10167" builtinId="44" hidden="1"/>
    <cellStyle name="60% - Accent4" xfId="10213" builtinId="44" hidden="1"/>
    <cellStyle name="60% - Accent4" xfId="10249" builtinId="44" hidden="1"/>
    <cellStyle name="60% - Accent4" xfId="10298" builtinId="44" hidden="1"/>
    <cellStyle name="60% - Accent4" xfId="10339" builtinId="44" hidden="1"/>
    <cellStyle name="60% - Accent4" xfId="10375" builtinId="44" hidden="1"/>
    <cellStyle name="60% - Accent4" xfId="10415" builtinId="44" hidden="1"/>
    <cellStyle name="60% - Accent4" xfId="10090" builtinId="44" hidden="1"/>
    <cellStyle name="60% - Accent4" xfId="10456" builtinId="44" hidden="1"/>
    <cellStyle name="60% - Accent4" xfId="10492" builtinId="44" hidden="1"/>
    <cellStyle name="60% - Accent4" xfId="10535" builtinId="44" hidden="1"/>
    <cellStyle name="60% - Accent4" xfId="10567" builtinId="44" hidden="1"/>
    <cellStyle name="60% - Accent4" xfId="10612" builtinId="44" hidden="1"/>
    <cellStyle name="60% - Accent4" xfId="10648" builtinId="44" hidden="1"/>
    <cellStyle name="60% - Accent4" xfId="10681" builtinId="44" hidden="1"/>
    <cellStyle name="60% - Accent4" xfId="10717" builtinId="44" hidden="1"/>
    <cellStyle name="60% - Accent4" xfId="7951" builtinId="44" hidden="1"/>
    <cellStyle name="60% - Accent4" xfId="10751" builtinId="44" hidden="1"/>
    <cellStyle name="60% - Accent4" xfId="10782" builtinId="44" hidden="1"/>
    <cellStyle name="60% - Accent4" xfId="10826" builtinId="44" hidden="1"/>
    <cellStyle name="60% - Accent4" xfId="10872" builtinId="44" hidden="1"/>
    <cellStyle name="60% - Accent4" xfId="10917" builtinId="44" hidden="1"/>
    <cellStyle name="60% - Accent4" xfId="10954" builtinId="44" hidden="1"/>
    <cellStyle name="60% - Accent4" xfId="10986" builtinId="44" hidden="1"/>
    <cellStyle name="60% - Accent4" xfId="11022" builtinId="44" hidden="1"/>
    <cellStyle name="60% - Accent4" xfId="11055" builtinId="44" hidden="1"/>
    <cellStyle name="60% - Accent4" xfId="11085" builtinId="44" hidden="1"/>
    <cellStyle name="60% - Accent4" xfId="11131" builtinId="44" hidden="1"/>
    <cellStyle name="60% - Accent4" xfId="11179" builtinId="44" hidden="1"/>
    <cellStyle name="60% - Accent4" xfId="11218" builtinId="44" hidden="1"/>
    <cellStyle name="60% - Accent4" xfId="11251" builtinId="44" hidden="1"/>
    <cellStyle name="60% - Accent4" xfId="11287" builtinId="44" hidden="1"/>
    <cellStyle name="60% - Accent4" xfId="11323" builtinId="44" hidden="1"/>
    <cellStyle name="60% - Accent4" xfId="11342" builtinId="44" hidden="1"/>
    <cellStyle name="60% - Accent4" xfId="11390" builtinId="44" hidden="1"/>
    <cellStyle name="60% - Accent4" xfId="11437" builtinId="44" hidden="1"/>
    <cellStyle name="60% - Accent4" xfId="11476" builtinId="44" hidden="1"/>
    <cellStyle name="60% - Accent4" xfId="11510" builtinId="44" hidden="1"/>
    <cellStyle name="60% - Accent4" xfId="11546" builtinId="44" hidden="1"/>
    <cellStyle name="60% - Accent4" xfId="11582" builtinId="44" hidden="1"/>
    <cellStyle name="60% - Accent4" xfId="11606" builtinId="44" hidden="1"/>
    <cellStyle name="60% - Accent4" xfId="11652" builtinId="44" hidden="1"/>
    <cellStyle name="60% - Accent4" xfId="11696" builtinId="44" hidden="1"/>
    <cellStyle name="60% - Accent4" xfId="11733" builtinId="44" hidden="1"/>
    <cellStyle name="60% - Accent4" xfId="11766" builtinId="44" hidden="1"/>
    <cellStyle name="60% - Accent4" xfId="11802" builtinId="44" hidden="1"/>
    <cellStyle name="60% - Accent4" xfId="11838" builtinId="44" hidden="1"/>
    <cellStyle name="60% - Accent4" xfId="11856" builtinId="44" hidden="1"/>
    <cellStyle name="60% - Accent4" xfId="11893" builtinId="44" hidden="1"/>
    <cellStyle name="60% - Accent4" xfId="11938" builtinId="44" hidden="1"/>
    <cellStyle name="60% - Accent4" xfId="11976" builtinId="44" hidden="1"/>
    <cellStyle name="60% - Accent4" xfId="12010" builtinId="44" hidden="1"/>
    <cellStyle name="60% - Accent4" xfId="12046" builtinId="44" hidden="1"/>
    <cellStyle name="60% - Accent4" xfId="12082" builtinId="44" hidden="1"/>
    <cellStyle name="60% - Accent4" xfId="12118" builtinId="44" hidden="1"/>
    <cellStyle name="60% - Accent4" xfId="12157" builtinId="44" hidden="1"/>
    <cellStyle name="60% - Accent5" xfId="44" builtinId="48" hidden="1"/>
    <cellStyle name="60% - Accent5" xfId="98" builtinId="48" hidden="1"/>
    <cellStyle name="60% - Accent5" xfId="141" builtinId="48" hidden="1"/>
    <cellStyle name="60% - Accent5" xfId="190" builtinId="48" hidden="1"/>
    <cellStyle name="60% - Accent5" xfId="240" builtinId="48" hidden="1"/>
    <cellStyle name="60% - Accent5" xfId="279" builtinId="48" hidden="1"/>
    <cellStyle name="60% - Accent5" xfId="327" builtinId="48" hidden="1"/>
    <cellStyle name="60% - Accent5" xfId="362" builtinId="48" hidden="1"/>
    <cellStyle name="60% - Accent5" xfId="411" builtinId="48" hidden="1"/>
    <cellStyle name="60% - Accent5" xfId="451" builtinId="48" hidden="1"/>
    <cellStyle name="60% - Accent5" xfId="488" builtinId="48" hidden="1"/>
    <cellStyle name="60% - Accent5" xfId="528" builtinId="48" hidden="1"/>
    <cellStyle name="60% - Accent5" xfId="575" builtinId="48" hidden="1"/>
    <cellStyle name="60% - Accent5" xfId="623" builtinId="48" hidden="1"/>
    <cellStyle name="60% - Accent5" xfId="662" builtinId="48" hidden="1"/>
    <cellStyle name="60% - Accent5" xfId="709" builtinId="48" hidden="1"/>
    <cellStyle name="60% - Accent5" xfId="745" builtinId="48" hidden="1"/>
    <cellStyle name="60% - Accent5" xfId="794" builtinId="48" hidden="1"/>
    <cellStyle name="60% - Accent5" xfId="833" builtinId="48" hidden="1"/>
    <cellStyle name="60% - Accent5" xfId="868" builtinId="48" hidden="1"/>
    <cellStyle name="60% - Accent5" xfId="906" builtinId="48" hidden="1"/>
    <cellStyle name="60% - Accent5" xfId="538" builtinId="48" hidden="1"/>
    <cellStyle name="60% - Accent5" xfId="959" builtinId="48" hidden="1"/>
    <cellStyle name="60% - Accent5" xfId="999" builtinId="48" hidden="1"/>
    <cellStyle name="60% - Accent5" xfId="1045" builtinId="48" hidden="1"/>
    <cellStyle name="60% - Accent5" xfId="1081" builtinId="48" hidden="1"/>
    <cellStyle name="60% - Accent5" xfId="1130" builtinId="48" hidden="1"/>
    <cellStyle name="60% - Accent5" xfId="1171" builtinId="48" hidden="1"/>
    <cellStyle name="60% - Accent5" xfId="1207" builtinId="48" hidden="1"/>
    <cellStyle name="60% - Accent5" xfId="1247" builtinId="48" hidden="1"/>
    <cellStyle name="60% - Accent5" xfId="1147" builtinId="48" hidden="1"/>
    <cellStyle name="60% - Accent5" xfId="1288" builtinId="48" hidden="1"/>
    <cellStyle name="60% - Accent5" xfId="1325" builtinId="48" hidden="1"/>
    <cellStyle name="60% - Accent5" xfId="1368" builtinId="48" hidden="1"/>
    <cellStyle name="60% - Accent5" xfId="1400" builtinId="48" hidden="1"/>
    <cellStyle name="60% - Accent5" xfId="1445" builtinId="48" hidden="1"/>
    <cellStyle name="60% - Accent5" xfId="1481" builtinId="48" hidden="1"/>
    <cellStyle name="60% - Accent5" xfId="1514" builtinId="48" hidden="1"/>
    <cellStyle name="60% - Accent5" xfId="1550" builtinId="48" hidden="1"/>
    <cellStyle name="60% - Accent5" xfId="751" builtinId="48" hidden="1"/>
    <cellStyle name="60% - Accent5" xfId="1588" builtinId="48" hidden="1"/>
    <cellStyle name="60% - Accent5" xfId="1622" builtinId="48" hidden="1"/>
    <cellStyle name="60% - Accent5" xfId="1675" builtinId="48" hidden="1"/>
    <cellStyle name="60% - Accent5" xfId="1728" builtinId="48" hidden="1"/>
    <cellStyle name="60% - Accent5" xfId="1778" builtinId="48" hidden="1"/>
    <cellStyle name="60% - Accent5" xfId="1822" builtinId="48" hidden="1"/>
    <cellStyle name="60% - Accent5" xfId="1859" builtinId="48" hidden="1"/>
    <cellStyle name="60% - Accent5" xfId="1899" builtinId="48" hidden="1"/>
    <cellStyle name="60% - Accent5" xfId="1937" builtinId="48" hidden="1"/>
    <cellStyle name="60% - Accent5" xfId="1972" builtinId="48" hidden="1"/>
    <cellStyle name="60% - Accent5" xfId="2025" builtinId="48" hidden="1"/>
    <cellStyle name="60% - Accent5" xfId="2076" builtinId="48" hidden="1"/>
    <cellStyle name="60% - Accent5" xfId="2120" builtinId="48" hidden="1"/>
    <cellStyle name="60% - Accent5" xfId="2156" builtinId="48" hidden="1"/>
    <cellStyle name="60% - Accent5" xfId="2196" builtinId="48" hidden="1"/>
    <cellStyle name="60% - Accent5" xfId="2234" builtinId="48" hidden="1"/>
    <cellStyle name="60% - Accent5" xfId="2254" builtinId="48" hidden="1"/>
    <cellStyle name="60% - Accent5" xfId="2307" builtinId="48" hidden="1"/>
    <cellStyle name="60% - Accent5" xfId="2357" builtinId="48" hidden="1"/>
    <cellStyle name="60% - Accent5" xfId="2401" builtinId="48" hidden="1"/>
    <cellStyle name="60% - Accent5" xfId="2438" builtinId="48" hidden="1"/>
    <cellStyle name="60% - Accent5" xfId="2478" builtinId="48" hidden="1"/>
    <cellStyle name="60% - Accent5" xfId="2516" builtinId="48" hidden="1"/>
    <cellStyle name="60% - Accent5" xfId="2541" builtinId="48" hidden="1"/>
    <cellStyle name="60% - Accent5" xfId="2591" builtinId="48" hidden="1"/>
    <cellStyle name="60% - Accent5" xfId="2640" builtinId="48" hidden="1"/>
    <cellStyle name="60% - Accent5" xfId="2682" builtinId="48" hidden="1"/>
    <cellStyle name="60% - Accent5" xfId="2718" builtinId="48" hidden="1"/>
    <cellStyle name="60% - Accent5" xfId="2758" builtinId="48" hidden="1"/>
    <cellStyle name="60% - Accent5" xfId="2796" builtinId="48" hidden="1"/>
    <cellStyle name="60% - Accent5" xfId="2815" builtinId="48" hidden="1"/>
    <cellStyle name="60% - Accent5" xfId="2855" builtinId="48" hidden="1"/>
    <cellStyle name="60% - Accent5" xfId="2903" builtinId="48" hidden="1"/>
    <cellStyle name="60% - Accent5" xfId="2946" builtinId="48" hidden="1"/>
    <cellStyle name="60% - Accent5" xfId="2983" builtinId="48" hidden="1"/>
    <cellStyle name="60% - Accent5" xfId="3023" builtinId="48" hidden="1"/>
    <cellStyle name="60% - Accent5" xfId="3061" builtinId="48" hidden="1"/>
    <cellStyle name="60% - Accent5" xfId="3104" builtinId="48" hidden="1"/>
    <cellStyle name="60% - Accent5" xfId="3150" builtinId="48" hidden="1"/>
    <cellStyle name="60% - Accent5" xfId="3202" builtinId="48" hidden="1"/>
    <cellStyle name="60% - Accent5" xfId="3267" builtinId="48" hidden="1"/>
    <cellStyle name="60% - Accent5" xfId="3310" builtinId="48" hidden="1"/>
    <cellStyle name="60% - Accent5" xfId="3356" builtinId="48" hidden="1"/>
    <cellStyle name="60% - Accent5" xfId="3406" builtinId="48" hidden="1"/>
    <cellStyle name="60% - Accent5" xfId="3445" builtinId="48" hidden="1"/>
    <cellStyle name="60% - Accent5" xfId="3493" builtinId="48" hidden="1"/>
    <cellStyle name="60% - Accent5" xfId="3528" builtinId="48" hidden="1"/>
    <cellStyle name="60% - Accent5" xfId="3577" builtinId="48" hidden="1"/>
    <cellStyle name="60% - Accent5" xfId="3617" builtinId="48" hidden="1"/>
    <cellStyle name="60% - Accent5" xfId="3654" builtinId="48" hidden="1"/>
    <cellStyle name="60% - Accent5" xfId="3694" builtinId="48" hidden="1"/>
    <cellStyle name="60% - Accent5" xfId="3741" builtinId="48" hidden="1"/>
    <cellStyle name="60% - Accent5" xfId="3789" builtinId="48" hidden="1"/>
    <cellStyle name="60% - Accent5" xfId="3828" builtinId="48" hidden="1"/>
    <cellStyle name="60% - Accent5" xfId="3875" builtinId="48" hidden="1"/>
    <cellStyle name="60% - Accent5" xfId="3911" builtinId="48" hidden="1"/>
    <cellStyle name="60% - Accent5" xfId="3960" builtinId="48" hidden="1"/>
    <cellStyle name="60% - Accent5" xfId="3999" builtinId="48" hidden="1"/>
    <cellStyle name="60% - Accent5" xfId="4034" builtinId="48" hidden="1"/>
    <cellStyle name="60% - Accent5" xfId="4072" builtinId="48" hidden="1"/>
    <cellStyle name="60% - Accent5" xfId="3704" builtinId="48" hidden="1"/>
    <cellStyle name="60% - Accent5" xfId="4125" builtinId="48" hidden="1"/>
    <cellStyle name="60% - Accent5" xfId="4165" builtinId="48" hidden="1"/>
    <cellStyle name="60% - Accent5" xfId="4211" builtinId="48" hidden="1"/>
    <cellStyle name="60% - Accent5" xfId="4247" builtinId="48" hidden="1"/>
    <cellStyle name="60% - Accent5" xfId="4296" builtinId="48" hidden="1"/>
    <cellStyle name="60% - Accent5" xfId="4337" builtinId="48" hidden="1"/>
    <cellStyle name="60% - Accent5" xfId="4373" builtinId="48" hidden="1"/>
    <cellStyle name="60% - Accent5" xfId="4413" builtinId="48" hidden="1"/>
    <cellStyle name="60% - Accent5" xfId="4313" builtinId="48" hidden="1"/>
    <cellStyle name="60% - Accent5" xfId="4454" builtinId="48" hidden="1"/>
    <cellStyle name="60% - Accent5" xfId="4491" builtinId="48" hidden="1"/>
    <cellStyle name="60% - Accent5" xfId="4534" builtinId="48" hidden="1"/>
    <cellStyle name="60% - Accent5" xfId="4566" builtinId="48" hidden="1"/>
    <cellStyle name="60% - Accent5" xfId="4611" builtinId="48" hidden="1"/>
    <cellStyle name="60% - Accent5" xfId="4647" builtinId="48" hidden="1"/>
    <cellStyle name="60% - Accent5" xfId="4680" builtinId="48" hidden="1"/>
    <cellStyle name="60% - Accent5" xfId="4716" builtinId="48" hidden="1"/>
    <cellStyle name="60% - Accent5" xfId="3917" builtinId="48" hidden="1"/>
    <cellStyle name="60% - Accent5" xfId="4754" builtinId="48" hidden="1"/>
    <cellStyle name="60% - Accent5" xfId="4788" builtinId="48" hidden="1"/>
    <cellStyle name="60% - Accent5" xfId="4841" builtinId="48" hidden="1"/>
    <cellStyle name="60% - Accent5" xfId="4894" builtinId="48" hidden="1"/>
    <cellStyle name="60% - Accent5" xfId="4944" builtinId="48" hidden="1"/>
    <cellStyle name="60% - Accent5" xfId="4988" builtinId="48" hidden="1"/>
    <cellStyle name="60% - Accent5" xfId="5025" builtinId="48" hidden="1"/>
    <cellStyle name="60% - Accent5" xfId="5065" builtinId="48" hidden="1"/>
    <cellStyle name="60% - Accent5" xfId="5103" builtinId="48" hidden="1"/>
    <cellStyle name="60% - Accent5" xfId="5138" builtinId="48" hidden="1"/>
    <cellStyle name="60% - Accent5" xfId="5191" builtinId="48" hidden="1"/>
    <cellStyle name="60% - Accent5" xfId="5242" builtinId="48" hidden="1"/>
    <cellStyle name="60% - Accent5" xfId="5286" builtinId="48" hidden="1"/>
    <cellStyle name="60% - Accent5" xfId="5322" builtinId="48" hidden="1"/>
    <cellStyle name="60% - Accent5" xfId="5362" builtinId="48" hidden="1"/>
    <cellStyle name="60% - Accent5" xfId="5400" builtinId="48" hidden="1"/>
    <cellStyle name="60% - Accent5" xfId="5420" builtinId="48" hidden="1"/>
    <cellStyle name="60% - Accent5" xfId="5473" builtinId="48" hidden="1"/>
    <cellStyle name="60% - Accent5" xfId="5523" builtinId="48" hidden="1"/>
    <cellStyle name="60% - Accent5" xfId="5567" builtinId="48" hidden="1"/>
    <cellStyle name="60% - Accent5" xfId="5604" builtinId="48" hidden="1"/>
    <cellStyle name="60% - Accent5" xfId="5644" builtinId="48" hidden="1"/>
    <cellStyle name="60% - Accent5" xfId="5682" builtinId="48" hidden="1"/>
    <cellStyle name="60% - Accent5" xfId="5707" builtinId="48" hidden="1"/>
    <cellStyle name="60% - Accent5" xfId="5757" builtinId="48" hidden="1"/>
    <cellStyle name="60% - Accent5" xfId="5806" builtinId="48" hidden="1"/>
    <cellStyle name="60% - Accent5" xfId="5848" builtinId="48" hidden="1"/>
    <cellStyle name="60% - Accent5" xfId="5884" builtinId="48" hidden="1"/>
    <cellStyle name="60% - Accent5" xfId="5924" builtinId="48" hidden="1"/>
    <cellStyle name="60% - Accent5" xfId="5962" builtinId="48" hidden="1"/>
    <cellStyle name="60% - Accent5" xfId="5981" builtinId="48" hidden="1"/>
    <cellStyle name="60% - Accent5" xfId="6021" builtinId="48" hidden="1"/>
    <cellStyle name="60% - Accent5" xfId="6069" builtinId="48" hidden="1"/>
    <cellStyle name="60% - Accent5" xfId="6112" builtinId="48" hidden="1"/>
    <cellStyle name="60% - Accent5" xfId="6149" builtinId="48" hidden="1"/>
    <cellStyle name="60% - Accent5" xfId="6189" builtinId="48" hidden="1"/>
    <cellStyle name="60% - Accent5" xfId="6227" builtinId="48" hidden="1"/>
    <cellStyle name="60% - Accent5" xfId="6270" builtinId="48" hidden="1"/>
    <cellStyle name="60% - Accent5" xfId="6316" builtinId="48" hidden="1"/>
    <cellStyle name="60% - Accent5" xfId="6344" builtinId="48" hidden="1"/>
    <cellStyle name="60% - Accent5" xfId="6404" builtinId="48" hidden="1"/>
    <cellStyle name="60% - Accent5" xfId="6446" builtinId="48" hidden="1"/>
    <cellStyle name="60% - Accent5" xfId="6493" builtinId="48" hidden="1"/>
    <cellStyle name="60% - Accent5" xfId="6541" builtinId="48" hidden="1"/>
    <cellStyle name="60% - Accent5" xfId="6580" builtinId="48" hidden="1"/>
    <cellStyle name="60% - Accent5" xfId="6628" builtinId="48" hidden="1"/>
    <cellStyle name="60% - Accent5" xfId="6663" builtinId="48" hidden="1"/>
    <cellStyle name="60% - Accent5" xfId="6712" builtinId="48" hidden="1"/>
    <cellStyle name="60% - Accent5" xfId="6752" builtinId="48" hidden="1"/>
    <cellStyle name="60% - Accent5" xfId="6789" builtinId="48" hidden="1"/>
    <cellStyle name="60% - Accent5" xfId="6829" builtinId="48" hidden="1"/>
    <cellStyle name="60% - Accent5" xfId="6876" builtinId="48" hidden="1"/>
    <cellStyle name="60% - Accent5" xfId="6924" builtinId="48" hidden="1"/>
    <cellStyle name="60% - Accent5" xfId="6963" builtinId="48" hidden="1"/>
    <cellStyle name="60% - Accent5" xfId="7010" builtinId="48" hidden="1"/>
    <cellStyle name="60% - Accent5" xfId="7046" builtinId="48" hidden="1"/>
    <cellStyle name="60% - Accent5" xfId="7095" builtinId="48" hidden="1"/>
    <cellStyle name="60% - Accent5" xfId="7134" builtinId="48" hidden="1"/>
    <cellStyle name="60% - Accent5" xfId="7169" builtinId="48" hidden="1"/>
    <cellStyle name="60% - Accent5" xfId="7207" builtinId="48" hidden="1"/>
    <cellStyle name="60% - Accent5" xfId="6839" builtinId="48" hidden="1"/>
    <cellStyle name="60% - Accent5" xfId="7260" builtinId="48" hidden="1"/>
    <cellStyle name="60% - Accent5" xfId="7300" builtinId="48" hidden="1"/>
    <cellStyle name="60% - Accent5" xfId="7346" builtinId="48" hidden="1"/>
    <cellStyle name="60% - Accent5" xfId="7382" builtinId="48" hidden="1"/>
    <cellStyle name="60% - Accent5" xfId="7431" builtinId="48" hidden="1"/>
    <cellStyle name="60% - Accent5" xfId="7472" builtinId="48" hidden="1"/>
    <cellStyle name="60% - Accent5" xfId="7508" builtinId="48" hidden="1"/>
    <cellStyle name="60% - Accent5" xfId="7548" builtinId="48" hidden="1"/>
    <cellStyle name="60% - Accent5" xfId="7448" builtinId="48" hidden="1"/>
    <cellStyle name="60% - Accent5" xfId="7589" builtinId="48" hidden="1"/>
    <cellStyle name="60% - Accent5" xfId="7626" builtinId="48" hidden="1"/>
    <cellStyle name="60% - Accent5" xfId="7669" builtinId="48" hidden="1"/>
    <cellStyle name="60% - Accent5" xfId="7701" builtinId="48" hidden="1"/>
    <cellStyle name="60% - Accent5" xfId="7746" builtinId="48" hidden="1"/>
    <cellStyle name="60% - Accent5" xfId="7782" builtinId="48" hidden="1"/>
    <cellStyle name="60% - Accent5" xfId="7815" builtinId="48" hidden="1"/>
    <cellStyle name="60% - Accent5" xfId="7851" builtinId="48" hidden="1"/>
    <cellStyle name="60% - Accent5" xfId="7052" builtinId="48" hidden="1"/>
    <cellStyle name="60% - Accent5" xfId="7888" builtinId="48" hidden="1"/>
    <cellStyle name="60% - Accent5" xfId="7921" builtinId="48" hidden="1"/>
    <cellStyle name="60% - Accent5" xfId="7973" builtinId="48" hidden="1"/>
    <cellStyle name="60% - Accent5" xfId="8026" builtinId="48" hidden="1"/>
    <cellStyle name="60% - Accent5" xfId="8075" builtinId="48" hidden="1"/>
    <cellStyle name="60% - Accent5" xfId="8119" builtinId="48" hidden="1"/>
    <cellStyle name="60% - Accent5" xfId="8155" builtinId="48" hidden="1"/>
    <cellStyle name="60% - Accent5" xfId="8194" builtinId="48" hidden="1"/>
    <cellStyle name="60% - Accent5" xfId="8231" builtinId="48" hidden="1"/>
    <cellStyle name="60% - Accent5" xfId="8265" builtinId="48" hidden="1"/>
    <cellStyle name="60% - Accent5" xfId="8315" builtinId="48" hidden="1"/>
    <cellStyle name="60% - Accent5" xfId="8365" builtinId="48" hidden="1"/>
    <cellStyle name="60% - Accent5" xfId="8407" builtinId="48" hidden="1"/>
    <cellStyle name="60% - Accent5" xfId="8442" builtinId="48" hidden="1"/>
    <cellStyle name="60% - Accent5" xfId="8481" builtinId="48" hidden="1"/>
    <cellStyle name="60% - Accent5" xfId="8519" builtinId="48" hidden="1"/>
    <cellStyle name="60% - Accent5" xfId="8539" builtinId="48" hidden="1"/>
    <cellStyle name="60% - Accent5" xfId="8590" builtinId="48" hidden="1"/>
    <cellStyle name="60% - Accent5" xfId="8639" builtinId="48" hidden="1"/>
    <cellStyle name="60% - Accent5" xfId="8681" builtinId="48" hidden="1"/>
    <cellStyle name="60% - Accent5" xfId="8717" builtinId="48" hidden="1"/>
    <cellStyle name="60% - Accent5" xfId="8756" builtinId="48" hidden="1"/>
    <cellStyle name="60% - Accent5" xfId="8794" builtinId="48" hidden="1"/>
    <cellStyle name="60% - Accent5" xfId="8819" builtinId="48" hidden="1"/>
    <cellStyle name="60% - Accent5" xfId="8867" builtinId="48" hidden="1"/>
    <cellStyle name="60% - Accent5" xfId="8913" builtinId="48" hidden="1"/>
    <cellStyle name="60% - Accent5" xfId="8952" builtinId="48" hidden="1"/>
    <cellStyle name="60% - Accent5" xfId="8987" builtinId="48" hidden="1"/>
    <cellStyle name="60% - Accent5" xfId="9026" builtinId="48" hidden="1"/>
    <cellStyle name="60% - Accent5" xfId="9064" builtinId="48" hidden="1"/>
    <cellStyle name="60% - Accent5" xfId="9083" builtinId="48" hidden="1"/>
    <cellStyle name="60% - Accent5" xfId="9122" builtinId="48" hidden="1"/>
    <cellStyle name="60% - Accent5" xfId="9169" builtinId="48" hidden="1"/>
    <cellStyle name="60% - Accent5" xfId="9211" builtinId="48" hidden="1"/>
    <cellStyle name="60% - Accent5" xfId="9248" builtinId="48" hidden="1"/>
    <cellStyle name="60% - Accent5" xfId="9287" builtinId="48" hidden="1"/>
    <cellStyle name="60% - Accent5" xfId="9325" builtinId="48" hidden="1"/>
    <cellStyle name="60% - Accent5" xfId="9367" builtinId="48" hidden="1"/>
    <cellStyle name="60% - Accent5" xfId="9412" builtinId="48" hidden="1"/>
    <cellStyle name="60% - Accent5" xfId="9388" builtinId="48" hidden="1"/>
    <cellStyle name="60% - Accent5" xfId="9043" builtinId="48" hidden="1"/>
    <cellStyle name="60% - Accent5" xfId="8461" builtinId="48" hidden="1"/>
    <cellStyle name="60% - Accent5" xfId="6762" builtinId="48" hidden="1"/>
    <cellStyle name="60% - Accent5" xfId="8134" builtinId="48" hidden="1"/>
    <cellStyle name="60% - Accent5" xfId="9454" builtinId="48" hidden="1"/>
    <cellStyle name="60% - Accent5" xfId="9501" builtinId="48" hidden="1"/>
    <cellStyle name="60% - Accent5" xfId="9536" builtinId="48" hidden="1"/>
    <cellStyle name="60% - Accent5" xfId="9585" builtinId="48" hidden="1"/>
    <cellStyle name="60% - Accent5" xfId="9625" builtinId="48" hidden="1"/>
    <cellStyle name="60% - Accent5" xfId="9661" builtinId="48" hidden="1"/>
    <cellStyle name="60% - Accent5" xfId="9701" builtinId="48" hidden="1"/>
    <cellStyle name="60% - Accent5" xfId="9747" builtinId="48" hidden="1"/>
    <cellStyle name="60% - Accent5" xfId="9795" builtinId="48" hidden="1"/>
    <cellStyle name="60% - Accent5" xfId="9834" builtinId="48" hidden="1"/>
    <cellStyle name="60% - Accent5" xfId="9881" builtinId="48" hidden="1"/>
    <cellStyle name="60% - Accent5" xfId="9917" builtinId="48" hidden="1"/>
    <cellStyle name="60% - Accent5" xfId="9966" builtinId="48" hidden="1"/>
    <cellStyle name="60% - Accent5" xfId="10005" builtinId="48" hidden="1"/>
    <cellStyle name="60% - Accent5" xfId="10040" builtinId="48" hidden="1"/>
    <cellStyle name="60% - Accent5" xfId="10078" builtinId="48" hidden="1"/>
    <cellStyle name="60% - Accent5" xfId="9710" builtinId="48" hidden="1"/>
    <cellStyle name="60% - Accent5" xfId="10131" builtinId="48" hidden="1"/>
    <cellStyle name="60% - Accent5" xfId="10171" builtinId="48" hidden="1"/>
    <cellStyle name="60% - Accent5" xfId="10217" builtinId="48" hidden="1"/>
    <cellStyle name="60% - Accent5" xfId="10253" builtinId="48" hidden="1"/>
    <cellStyle name="60% - Accent5" xfId="10302" builtinId="48" hidden="1"/>
    <cellStyle name="60% - Accent5" xfId="10343" builtinId="48" hidden="1"/>
    <cellStyle name="60% - Accent5" xfId="10379" builtinId="48" hidden="1"/>
    <cellStyle name="60% - Accent5" xfId="10419" builtinId="48" hidden="1"/>
    <cellStyle name="60% - Accent5" xfId="10319" builtinId="48" hidden="1"/>
    <cellStyle name="60% - Accent5" xfId="10460" builtinId="48" hidden="1"/>
    <cellStyle name="60% - Accent5" xfId="10496" builtinId="48" hidden="1"/>
    <cellStyle name="60% - Accent5" xfId="10539" builtinId="48" hidden="1"/>
    <cellStyle name="60% - Accent5" xfId="10571" builtinId="48" hidden="1"/>
    <cellStyle name="60% - Accent5" xfId="10616" builtinId="48" hidden="1"/>
    <cellStyle name="60% - Accent5" xfId="10652" builtinId="48" hidden="1"/>
    <cellStyle name="60% - Accent5" xfId="10685" builtinId="48" hidden="1"/>
    <cellStyle name="60% - Accent5" xfId="10721" builtinId="48" hidden="1"/>
    <cellStyle name="60% - Accent5" xfId="9923" builtinId="48" hidden="1"/>
    <cellStyle name="60% - Accent5" xfId="10755" builtinId="48" hidden="1"/>
    <cellStyle name="60% - Accent5" xfId="10786" builtinId="48" hidden="1"/>
    <cellStyle name="60% - Accent5" xfId="10830" builtinId="48" hidden="1"/>
    <cellStyle name="60% - Accent5" xfId="10876" builtinId="48" hidden="1"/>
    <cellStyle name="60% - Accent5" xfId="10921" builtinId="48" hidden="1"/>
    <cellStyle name="60% - Accent5" xfId="10958" builtinId="48" hidden="1"/>
    <cellStyle name="60% - Accent5" xfId="10990" builtinId="48" hidden="1"/>
    <cellStyle name="60% - Accent5" xfId="11026" builtinId="48" hidden="1"/>
    <cellStyle name="60% - Accent5" xfId="11059" builtinId="48" hidden="1"/>
    <cellStyle name="60% - Accent5" xfId="11089" builtinId="48" hidden="1"/>
    <cellStyle name="60% - Accent5" xfId="11135" builtinId="48" hidden="1"/>
    <cellStyle name="60% - Accent5" xfId="11183" builtinId="48" hidden="1"/>
    <cellStyle name="60% - Accent5" xfId="11222" builtinId="48" hidden="1"/>
    <cellStyle name="60% - Accent5" xfId="11255" builtinId="48" hidden="1"/>
    <cellStyle name="60% - Accent5" xfId="11291" builtinId="48" hidden="1"/>
    <cellStyle name="60% - Accent5" xfId="11327" builtinId="48" hidden="1"/>
    <cellStyle name="60% - Accent5" xfId="11346" builtinId="48" hidden="1"/>
    <cellStyle name="60% - Accent5" xfId="11394" builtinId="48" hidden="1"/>
    <cellStyle name="60% - Accent5" xfId="11441" builtinId="48" hidden="1"/>
    <cellStyle name="60% - Accent5" xfId="11480" builtinId="48" hidden="1"/>
    <cellStyle name="60% - Accent5" xfId="11514" builtinId="48" hidden="1"/>
    <cellStyle name="60% - Accent5" xfId="11550" builtinId="48" hidden="1"/>
    <cellStyle name="60% - Accent5" xfId="11586" builtinId="48" hidden="1"/>
    <cellStyle name="60% - Accent5" xfId="11610" builtinId="48" hidden="1"/>
    <cellStyle name="60% - Accent5" xfId="11656" builtinId="48" hidden="1"/>
    <cellStyle name="60% - Accent5" xfId="11700" builtinId="48" hidden="1"/>
    <cellStyle name="60% - Accent5" xfId="11737" builtinId="48" hidden="1"/>
    <cellStyle name="60% - Accent5" xfId="11770" builtinId="48" hidden="1"/>
    <cellStyle name="60% - Accent5" xfId="11806" builtinId="48" hidden="1"/>
    <cellStyle name="60% - Accent5" xfId="11842" builtinId="48" hidden="1"/>
    <cellStyle name="60% - Accent5" xfId="11860" builtinId="48" hidden="1"/>
    <cellStyle name="60% - Accent5" xfId="11897" builtinId="48" hidden="1"/>
    <cellStyle name="60% - Accent5" xfId="11942" builtinId="48" hidden="1"/>
    <cellStyle name="60% - Accent5" xfId="11980" builtinId="48" hidden="1"/>
    <cellStyle name="60% - Accent5" xfId="12014" builtinId="48" hidden="1"/>
    <cellStyle name="60% - Accent5" xfId="12050" builtinId="48" hidden="1"/>
    <cellStyle name="60% - Accent5" xfId="12086" builtinId="48" hidden="1"/>
    <cellStyle name="60% - Accent5" xfId="12122" builtinId="48" hidden="1"/>
    <cellStyle name="60% - Accent5" xfId="12161" builtinId="48" hidden="1"/>
    <cellStyle name="60% - Accent6" xfId="48" builtinId="52" hidden="1"/>
    <cellStyle name="60% - Accent6" xfId="102" builtinId="52" hidden="1"/>
    <cellStyle name="60% - Accent6" xfId="145" builtinId="52" hidden="1"/>
    <cellStyle name="60% - Accent6" xfId="194" builtinId="52" hidden="1"/>
    <cellStyle name="60% - Accent6" xfId="244" builtinId="52" hidden="1"/>
    <cellStyle name="60% - Accent6" xfId="283" builtinId="52" hidden="1"/>
    <cellStyle name="60% - Accent6" xfId="331" builtinId="52" hidden="1"/>
    <cellStyle name="60% - Accent6" xfId="366" builtinId="52" hidden="1"/>
    <cellStyle name="60% - Accent6" xfId="415" builtinId="52" hidden="1"/>
    <cellStyle name="60% - Accent6" xfId="455" builtinId="52" hidden="1"/>
    <cellStyle name="60% - Accent6" xfId="492" builtinId="52" hidden="1"/>
    <cellStyle name="60% - Accent6" xfId="532" builtinId="52" hidden="1"/>
    <cellStyle name="60% - Accent6" xfId="579" builtinId="52" hidden="1"/>
    <cellStyle name="60% - Accent6" xfId="627" builtinId="52" hidden="1"/>
    <cellStyle name="60% - Accent6" xfId="666" builtinId="52" hidden="1"/>
    <cellStyle name="60% - Accent6" xfId="713" builtinId="52" hidden="1"/>
    <cellStyle name="60% - Accent6" xfId="749" builtinId="52" hidden="1"/>
    <cellStyle name="60% - Accent6" xfId="798" builtinId="52" hidden="1"/>
    <cellStyle name="60% - Accent6" xfId="837" builtinId="52" hidden="1"/>
    <cellStyle name="60% - Accent6" xfId="872" builtinId="52" hidden="1"/>
    <cellStyle name="60% - Accent6" xfId="910" builtinId="52" hidden="1"/>
    <cellStyle name="60% - Accent6" xfId="914" builtinId="52" hidden="1"/>
    <cellStyle name="60% - Accent6" xfId="963" builtinId="52" hidden="1"/>
    <cellStyle name="60% - Accent6" xfId="1003" builtinId="52" hidden="1"/>
    <cellStyle name="60% - Accent6" xfId="1049" builtinId="52" hidden="1"/>
    <cellStyle name="60% - Accent6" xfId="1085" builtinId="52" hidden="1"/>
    <cellStyle name="60% - Accent6" xfId="1134" builtinId="52" hidden="1"/>
    <cellStyle name="60% - Accent6" xfId="1175" builtinId="52" hidden="1"/>
    <cellStyle name="60% - Accent6" xfId="1211" builtinId="52" hidden="1"/>
    <cellStyle name="60% - Accent6" xfId="1251" builtinId="52" hidden="1"/>
    <cellStyle name="60% - Accent6" xfId="1107" builtinId="52" hidden="1"/>
    <cellStyle name="60% - Accent6" xfId="1292" builtinId="52" hidden="1"/>
    <cellStyle name="60% - Accent6" xfId="1329" builtinId="52" hidden="1"/>
    <cellStyle name="60% - Accent6" xfId="1372" builtinId="52" hidden="1"/>
    <cellStyle name="60% - Accent6" xfId="1404" builtinId="52" hidden="1"/>
    <cellStyle name="60% - Accent6" xfId="1449" builtinId="52" hidden="1"/>
    <cellStyle name="60% - Accent6" xfId="1485" builtinId="52" hidden="1"/>
    <cellStyle name="60% - Accent6" xfId="1518" builtinId="52" hidden="1"/>
    <cellStyle name="60% - Accent6" xfId="1554" builtinId="52" hidden="1"/>
    <cellStyle name="60% - Accent6" xfId="219" builtinId="52" hidden="1"/>
    <cellStyle name="60% - Accent6" xfId="1592" builtinId="52" hidden="1"/>
    <cellStyle name="60% - Accent6" xfId="1626" builtinId="52" hidden="1"/>
    <cellStyle name="60% - Accent6" xfId="1679" builtinId="52" hidden="1"/>
    <cellStyle name="60% - Accent6" xfId="1732" builtinId="52" hidden="1"/>
    <cellStyle name="60% - Accent6" xfId="1782" builtinId="52" hidden="1"/>
    <cellStyle name="60% - Accent6" xfId="1826" builtinId="52" hidden="1"/>
    <cellStyle name="60% - Accent6" xfId="1863" builtinId="52" hidden="1"/>
    <cellStyle name="60% - Accent6" xfId="1903" builtinId="52" hidden="1"/>
    <cellStyle name="60% - Accent6" xfId="1941" builtinId="52" hidden="1"/>
    <cellStyle name="60% - Accent6" xfId="1976" builtinId="52" hidden="1"/>
    <cellStyle name="60% - Accent6" xfId="2029" builtinId="52" hidden="1"/>
    <cellStyle name="60% - Accent6" xfId="2080" builtinId="52" hidden="1"/>
    <cellStyle name="60% - Accent6" xfId="2124" builtinId="52" hidden="1"/>
    <cellStyle name="60% - Accent6" xfId="2160" builtinId="52" hidden="1"/>
    <cellStyle name="60% - Accent6" xfId="2200" builtinId="52" hidden="1"/>
    <cellStyle name="60% - Accent6" xfId="2238" builtinId="52" hidden="1"/>
    <cellStyle name="60% - Accent6" xfId="2258" builtinId="52" hidden="1"/>
    <cellStyle name="60% - Accent6" xfId="2311" builtinId="52" hidden="1"/>
    <cellStyle name="60% - Accent6" xfId="2361" builtinId="52" hidden="1"/>
    <cellStyle name="60% - Accent6" xfId="2405" builtinId="52" hidden="1"/>
    <cellStyle name="60% - Accent6" xfId="2442" builtinId="52" hidden="1"/>
    <cellStyle name="60% - Accent6" xfId="2482" builtinId="52" hidden="1"/>
    <cellStyle name="60% - Accent6" xfId="2520" builtinId="52" hidden="1"/>
    <cellStyle name="60% - Accent6" xfId="2545" builtinId="52" hidden="1"/>
    <cellStyle name="60% - Accent6" xfId="2595" builtinId="52" hidden="1"/>
    <cellStyle name="60% - Accent6" xfId="2644" builtinId="52" hidden="1"/>
    <cellStyle name="60% - Accent6" xfId="2686" builtinId="52" hidden="1"/>
    <cellStyle name="60% - Accent6" xfId="2722" builtinId="52" hidden="1"/>
    <cellStyle name="60% - Accent6" xfId="2762" builtinId="52" hidden="1"/>
    <cellStyle name="60% - Accent6" xfId="2800" builtinId="52" hidden="1"/>
    <cellStyle name="60% - Accent6" xfId="2819" builtinId="52" hidden="1"/>
    <cellStyle name="60% - Accent6" xfId="2859" builtinId="52" hidden="1"/>
    <cellStyle name="60% - Accent6" xfId="2907" builtinId="52" hidden="1"/>
    <cellStyle name="60% - Accent6" xfId="2950" builtinId="52" hidden="1"/>
    <cellStyle name="60% - Accent6" xfId="2987" builtinId="52" hidden="1"/>
    <cellStyle name="60% - Accent6" xfId="3027" builtinId="52" hidden="1"/>
    <cellStyle name="60% - Accent6" xfId="3065" builtinId="52" hidden="1"/>
    <cellStyle name="60% - Accent6" xfId="3108" builtinId="52" hidden="1"/>
    <cellStyle name="60% - Accent6" xfId="3154" builtinId="52" hidden="1"/>
    <cellStyle name="60% - Accent6" xfId="3206" builtinId="52" hidden="1"/>
    <cellStyle name="60% - Accent6" xfId="3271" builtinId="52" hidden="1"/>
    <cellStyle name="60% - Accent6" xfId="3314" builtinId="52" hidden="1"/>
    <cellStyle name="60% - Accent6" xfId="3360" builtinId="52" hidden="1"/>
    <cellStyle name="60% - Accent6" xfId="3410" builtinId="52" hidden="1"/>
    <cellStyle name="60% - Accent6" xfId="3449" builtinId="52" hidden="1"/>
    <cellStyle name="60% - Accent6" xfId="3497" builtinId="52" hidden="1"/>
    <cellStyle name="60% - Accent6" xfId="3532" builtinId="52" hidden="1"/>
    <cellStyle name="60% - Accent6" xfId="3581" builtinId="52" hidden="1"/>
    <cellStyle name="60% - Accent6" xfId="3621" builtinId="52" hidden="1"/>
    <cellStyle name="60% - Accent6" xfId="3658" builtinId="52" hidden="1"/>
    <cellStyle name="60% - Accent6" xfId="3698" builtinId="52" hidden="1"/>
    <cellStyle name="60% - Accent6" xfId="3745" builtinId="52" hidden="1"/>
    <cellStyle name="60% - Accent6" xfId="3793" builtinId="52" hidden="1"/>
    <cellStyle name="60% - Accent6" xfId="3832" builtinId="52" hidden="1"/>
    <cellStyle name="60% - Accent6" xfId="3879" builtinId="52" hidden="1"/>
    <cellStyle name="60% - Accent6" xfId="3915" builtinId="52" hidden="1"/>
    <cellStyle name="60% - Accent6" xfId="3964" builtinId="52" hidden="1"/>
    <cellStyle name="60% - Accent6" xfId="4003" builtinId="52" hidden="1"/>
    <cellStyle name="60% - Accent6" xfId="4038" builtinId="52" hidden="1"/>
    <cellStyle name="60% - Accent6" xfId="4076" builtinId="52" hidden="1"/>
    <cellStyle name="60% - Accent6" xfId="4080" builtinId="52" hidden="1"/>
    <cellStyle name="60% - Accent6" xfId="4129" builtinId="52" hidden="1"/>
    <cellStyle name="60% - Accent6" xfId="4169" builtinId="52" hidden="1"/>
    <cellStyle name="60% - Accent6" xfId="4215" builtinId="52" hidden="1"/>
    <cellStyle name="60% - Accent6" xfId="4251" builtinId="52" hidden="1"/>
    <cellStyle name="60% - Accent6" xfId="4300" builtinId="52" hidden="1"/>
    <cellStyle name="60% - Accent6" xfId="4341" builtinId="52" hidden="1"/>
    <cellStyle name="60% - Accent6" xfId="4377" builtinId="52" hidden="1"/>
    <cellStyle name="60% - Accent6" xfId="4417" builtinId="52" hidden="1"/>
    <cellStyle name="60% - Accent6" xfId="4273" builtinId="52" hidden="1"/>
    <cellStyle name="60% - Accent6" xfId="4458" builtinId="52" hidden="1"/>
    <cellStyle name="60% - Accent6" xfId="4495" builtinId="52" hidden="1"/>
    <cellStyle name="60% - Accent6" xfId="4538" builtinId="52" hidden="1"/>
    <cellStyle name="60% - Accent6" xfId="4570" builtinId="52" hidden="1"/>
    <cellStyle name="60% - Accent6" xfId="4615" builtinId="52" hidden="1"/>
    <cellStyle name="60% - Accent6" xfId="4651" builtinId="52" hidden="1"/>
    <cellStyle name="60% - Accent6" xfId="4684" builtinId="52" hidden="1"/>
    <cellStyle name="60% - Accent6" xfId="4720" builtinId="52" hidden="1"/>
    <cellStyle name="60% - Accent6" xfId="3385" builtinId="52" hidden="1"/>
    <cellStyle name="60% - Accent6" xfId="4758" builtinId="52" hidden="1"/>
    <cellStyle name="60% - Accent6" xfId="4792" builtinId="52" hidden="1"/>
    <cellStyle name="60% - Accent6" xfId="4845" builtinId="52" hidden="1"/>
    <cellStyle name="60% - Accent6" xfId="4898" builtinId="52" hidden="1"/>
    <cellStyle name="60% - Accent6" xfId="4948" builtinId="52" hidden="1"/>
    <cellStyle name="60% - Accent6" xfId="4992" builtinId="52" hidden="1"/>
    <cellStyle name="60% - Accent6" xfId="5029" builtinId="52" hidden="1"/>
    <cellStyle name="60% - Accent6" xfId="5069" builtinId="52" hidden="1"/>
    <cellStyle name="60% - Accent6" xfId="5107" builtinId="52" hidden="1"/>
    <cellStyle name="60% - Accent6" xfId="5142" builtinId="52" hidden="1"/>
    <cellStyle name="60% - Accent6" xfId="5195" builtinId="52" hidden="1"/>
    <cellStyle name="60% - Accent6" xfId="5246" builtinId="52" hidden="1"/>
    <cellStyle name="60% - Accent6" xfId="5290" builtinId="52" hidden="1"/>
    <cellStyle name="60% - Accent6" xfId="5326" builtinId="52" hidden="1"/>
    <cellStyle name="60% - Accent6" xfId="5366" builtinId="52" hidden="1"/>
    <cellStyle name="60% - Accent6" xfId="5404" builtinId="52" hidden="1"/>
    <cellStyle name="60% - Accent6" xfId="5424" builtinId="52" hidden="1"/>
    <cellStyle name="60% - Accent6" xfId="5477" builtinId="52" hidden="1"/>
    <cellStyle name="60% - Accent6" xfId="5527" builtinId="52" hidden="1"/>
    <cellStyle name="60% - Accent6" xfId="5571" builtinId="52" hidden="1"/>
    <cellStyle name="60% - Accent6" xfId="5608" builtinId="52" hidden="1"/>
    <cellStyle name="60% - Accent6" xfId="5648" builtinId="52" hidden="1"/>
    <cellStyle name="60% - Accent6" xfId="5686" builtinId="52" hidden="1"/>
    <cellStyle name="60% - Accent6" xfId="5711" builtinId="52" hidden="1"/>
    <cellStyle name="60% - Accent6" xfId="5761" builtinId="52" hidden="1"/>
    <cellStyle name="60% - Accent6" xfId="5810" builtinId="52" hidden="1"/>
    <cellStyle name="60% - Accent6" xfId="5852" builtinId="52" hidden="1"/>
    <cellStyle name="60% - Accent6" xfId="5888" builtinId="52" hidden="1"/>
    <cellStyle name="60% - Accent6" xfId="5928" builtinId="52" hidden="1"/>
    <cellStyle name="60% - Accent6" xfId="5966" builtinId="52" hidden="1"/>
    <cellStyle name="60% - Accent6" xfId="5985" builtinId="52" hidden="1"/>
    <cellStyle name="60% - Accent6" xfId="6025" builtinId="52" hidden="1"/>
    <cellStyle name="60% - Accent6" xfId="6073" builtinId="52" hidden="1"/>
    <cellStyle name="60% - Accent6" xfId="6116" builtinId="52" hidden="1"/>
    <cellStyle name="60% - Accent6" xfId="6153" builtinId="52" hidden="1"/>
    <cellStyle name="60% - Accent6" xfId="6193" builtinId="52" hidden="1"/>
    <cellStyle name="60% - Accent6" xfId="6231" builtinId="52" hidden="1"/>
    <cellStyle name="60% - Accent6" xfId="6274" builtinId="52" hidden="1"/>
    <cellStyle name="60% - Accent6" xfId="6320" builtinId="52" hidden="1"/>
    <cellStyle name="60% - Accent6" xfId="6348" builtinId="52" hidden="1"/>
    <cellStyle name="60% - Accent6" xfId="6408" builtinId="52" hidden="1"/>
    <cellStyle name="60% - Accent6" xfId="6450" builtinId="52" hidden="1"/>
    <cellStyle name="60% - Accent6" xfId="6497" builtinId="52" hidden="1"/>
    <cellStyle name="60% - Accent6" xfId="6545" builtinId="52" hidden="1"/>
    <cellStyle name="60% - Accent6" xfId="6584" builtinId="52" hidden="1"/>
    <cellStyle name="60% - Accent6" xfId="6632" builtinId="52" hidden="1"/>
    <cellStyle name="60% - Accent6" xfId="6667" builtinId="52" hidden="1"/>
    <cellStyle name="60% - Accent6" xfId="6716" builtinId="52" hidden="1"/>
    <cellStyle name="60% - Accent6" xfId="6756" builtinId="52" hidden="1"/>
    <cellStyle name="60% - Accent6" xfId="6793" builtinId="52" hidden="1"/>
    <cellStyle name="60% - Accent6" xfId="6833" builtinId="52" hidden="1"/>
    <cellStyle name="60% - Accent6" xfId="6880" builtinId="52" hidden="1"/>
    <cellStyle name="60% - Accent6" xfId="6928" builtinId="52" hidden="1"/>
    <cellStyle name="60% - Accent6" xfId="6967" builtinId="52" hidden="1"/>
    <cellStyle name="60% - Accent6" xfId="7014" builtinId="52" hidden="1"/>
    <cellStyle name="60% - Accent6" xfId="7050" builtinId="52" hidden="1"/>
    <cellStyle name="60% - Accent6" xfId="7099" builtinId="52" hidden="1"/>
    <cellStyle name="60% - Accent6" xfId="7138" builtinId="52" hidden="1"/>
    <cellStyle name="60% - Accent6" xfId="7173" builtinId="52" hidden="1"/>
    <cellStyle name="60% - Accent6" xfId="7211" builtinId="52" hidden="1"/>
    <cellStyle name="60% - Accent6" xfId="7215" builtinId="52" hidden="1"/>
    <cellStyle name="60% - Accent6" xfId="7264" builtinId="52" hidden="1"/>
    <cellStyle name="60% - Accent6" xfId="7304" builtinId="52" hidden="1"/>
    <cellStyle name="60% - Accent6" xfId="7350" builtinId="52" hidden="1"/>
    <cellStyle name="60% - Accent6" xfId="7386" builtinId="52" hidden="1"/>
    <cellStyle name="60% - Accent6" xfId="7435" builtinId="52" hidden="1"/>
    <cellStyle name="60% - Accent6" xfId="7476" builtinId="52" hidden="1"/>
    <cellStyle name="60% - Accent6" xfId="7512" builtinId="52" hidden="1"/>
    <cellStyle name="60% - Accent6" xfId="7552" builtinId="52" hidden="1"/>
    <cellStyle name="60% - Accent6" xfId="7408" builtinId="52" hidden="1"/>
    <cellStyle name="60% - Accent6" xfId="7593" builtinId="52" hidden="1"/>
    <cellStyle name="60% - Accent6" xfId="7630" builtinId="52" hidden="1"/>
    <cellStyle name="60% - Accent6" xfId="7673" builtinId="52" hidden="1"/>
    <cellStyle name="60% - Accent6" xfId="7705" builtinId="52" hidden="1"/>
    <cellStyle name="60% - Accent6" xfId="7750" builtinId="52" hidden="1"/>
    <cellStyle name="60% - Accent6" xfId="7786" builtinId="52" hidden="1"/>
    <cellStyle name="60% - Accent6" xfId="7819" builtinId="52" hidden="1"/>
    <cellStyle name="60% - Accent6" xfId="7855" builtinId="52" hidden="1"/>
    <cellStyle name="60% - Accent6" xfId="6521" builtinId="52" hidden="1"/>
    <cellStyle name="60% - Accent6" xfId="7892" builtinId="52" hidden="1"/>
    <cellStyle name="60% - Accent6" xfId="7925" builtinId="52" hidden="1"/>
    <cellStyle name="60% - Accent6" xfId="7977" builtinId="52" hidden="1"/>
    <cellStyle name="60% - Accent6" xfId="8030" builtinId="52" hidden="1"/>
    <cellStyle name="60% - Accent6" xfId="8079" builtinId="52" hidden="1"/>
    <cellStyle name="60% - Accent6" xfId="8123" builtinId="52" hidden="1"/>
    <cellStyle name="60% - Accent6" xfId="8159" builtinId="52" hidden="1"/>
    <cellStyle name="60% - Accent6" xfId="8198" builtinId="52" hidden="1"/>
    <cellStyle name="60% - Accent6" xfId="8235" builtinId="52" hidden="1"/>
    <cellStyle name="60% - Accent6" xfId="8269" builtinId="52" hidden="1"/>
    <cellStyle name="60% - Accent6" xfId="8319" builtinId="52" hidden="1"/>
    <cellStyle name="60% - Accent6" xfId="8369" builtinId="52" hidden="1"/>
    <cellStyle name="60% - Accent6" xfId="8411" builtinId="52" hidden="1"/>
    <cellStyle name="60% - Accent6" xfId="8446" builtinId="52" hidden="1"/>
    <cellStyle name="60% - Accent6" xfId="8485" builtinId="52" hidden="1"/>
    <cellStyle name="60% - Accent6" xfId="8523" builtinId="52" hidden="1"/>
    <cellStyle name="60% - Accent6" xfId="8543" builtinId="52" hidden="1"/>
    <cellStyle name="60% - Accent6" xfId="8594" builtinId="52" hidden="1"/>
    <cellStyle name="60% - Accent6" xfId="8643" builtinId="52" hidden="1"/>
    <cellStyle name="60% - Accent6" xfId="8685" builtinId="52" hidden="1"/>
    <cellStyle name="60% - Accent6" xfId="8721" builtinId="52" hidden="1"/>
    <cellStyle name="60% - Accent6" xfId="8760" builtinId="52" hidden="1"/>
    <cellStyle name="60% - Accent6" xfId="8798" builtinId="52" hidden="1"/>
    <cellStyle name="60% - Accent6" xfId="8823" builtinId="52" hidden="1"/>
    <cellStyle name="60% - Accent6" xfId="8871" builtinId="52" hidden="1"/>
    <cellStyle name="60% - Accent6" xfId="8917" builtinId="52" hidden="1"/>
    <cellStyle name="60% - Accent6" xfId="8956" builtinId="52" hidden="1"/>
    <cellStyle name="60% - Accent6" xfId="8991" builtinId="52" hidden="1"/>
    <cellStyle name="60% - Accent6" xfId="9030" builtinId="52" hidden="1"/>
    <cellStyle name="60% - Accent6" xfId="9068" builtinId="52" hidden="1"/>
    <cellStyle name="60% - Accent6" xfId="9087" builtinId="52" hidden="1"/>
    <cellStyle name="60% - Accent6" xfId="9126" builtinId="52" hidden="1"/>
    <cellStyle name="60% - Accent6" xfId="9173" builtinId="52" hidden="1"/>
    <cellStyle name="60% - Accent6" xfId="9215" builtinId="52" hidden="1"/>
    <cellStyle name="60% - Accent6" xfId="9252" builtinId="52" hidden="1"/>
    <cellStyle name="60% - Accent6" xfId="9291" builtinId="52" hidden="1"/>
    <cellStyle name="60% - Accent6" xfId="9329" builtinId="52" hidden="1"/>
    <cellStyle name="60% - Accent6" xfId="9371" builtinId="52" hidden="1"/>
    <cellStyle name="60% - Accent6" xfId="9416" builtinId="52" hidden="1"/>
    <cellStyle name="60% - Accent6" xfId="9216" builtinId="52" hidden="1"/>
    <cellStyle name="60% - Accent6" xfId="7928" builtinId="52" hidden="1"/>
    <cellStyle name="60% - Accent6" xfId="8345" builtinId="52" hidden="1"/>
    <cellStyle name="60% - Accent6" xfId="6362" builtinId="52" hidden="1"/>
    <cellStyle name="60% - Accent6" xfId="6359" builtinId="52" hidden="1"/>
    <cellStyle name="60% - Accent6" xfId="9458" builtinId="52" hidden="1"/>
    <cellStyle name="60% - Accent6" xfId="9505" builtinId="52" hidden="1"/>
    <cellStyle name="60% - Accent6" xfId="9540" builtinId="52" hidden="1"/>
    <cellStyle name="60% - Accent6" xfId="9589" builtinId="52" hidden="1"/>
    <cellStyle name="60% - Accent6" xfId="9629" builtinId="52" hidden="1"/>
    <cellStyle name="60% - Accent6" xfId="9665" builtinId="52" hidden="1"/>
    <cellStyle name="60% - Accent6" xfId="9705" builtinId="52" hidden="1"/>
    <cellStyle name="60% - Accent6" xfId="9751" builtinId="52" hidden="1"/>
    <cellStyle name="60% - Accent6" xfId="9799" builtinId="52" hidden="1"/>
    <cellStyle name="60% - Accent6" xfId="9838" builtinId="52" hidden="1"/>
    <cellStyle name="60% - Accent6" xfId="9885" builtinId="52" hidden="1"/>
    <cellStyle name="60% - Accent6" xfId="9921" builtinId="52" hidden="1"/>
    <cellStyle name="60% - Accent6" xfId="9970" builtinId="52" hidden="1"/>
    <cellStyle name="60% - Accent6" xfId="10009" builtinId="52" hidden="1"/>
    <cellStyle name="60% - Accent6" xfId="10044" builtinId="52" hidden="1"/>
    <cellStyle name="60% - Accent6" xfId="10082" builtinId="52" hidden="1"/>
    <cellStyle name="60% - Accent6" xfId="10086" builtinId="52" hidden="1"/>
    <cellStyle name="60% - Accent6" xfId="10135" builtinId="52" hidden="1"/>
    <cellStyle name="60% - Accent6" xfId="10175" builtinId="52" hidden="1"/>
    <cellStyle name="60% - Accent6" xfId="10221" builtinId="52" hidden="1"/>
    <cellStyle name="60% - Accent6" xfId="10257" builtinId="52" hidden="1"/>
    <cellStyle name="60% - Accent6" xfId="10306" builtinId="52" hidden="1"/>
    <cellStyle name="60% - Accent6" xfId="10347" builtinId="52" hidden="1"/>
    <cellStyle name="60% - Accent6" xfId="10383" builtinId="52" hidden="1"/>
    <cellStyle name="60% - Accent6" xfId="10423" builtinId="52" hidden="1"/>
    <cellStyle name="60% - Accent6" xfId="10279" builtinId="52" hidden="1"/>
    <cellStyle name="60% - Accent6" xfId="10464" builtinId="52" hidden="1"/>
    <cellStyle name="60% - Accent6" xfId="10500" builtinId="52" hidden="1"/>
    <cellStyle name="60% - Accent6" xfId="10543" builtinId="52" hidden="1"/>
    <cellStyle name="60% - Accent6" xfId="10575" builtinId="52" hidden="1"/>
    <cellStyle name="60% - Accent6" xfId="10620" builtinId="52" hidden="1"/>
    <cellStyle name="60% - Accent6" xfId="10656" builtinId="52" hidden="1"/>
    <cellStyle name="60% - Accent6" xfId="10689" builtinId="52" hidden="1"/>
    <cellStyle name="60% - Accent6" xfId="10725" builtinId="52" hidden="1"/>
    <cellStyle name="60% - Accent6" xfId="8891" builtinId="52" hidden="1"/>
    <cellStyle name="60% - Accent6" xfId="10759" builtinId="52" hidden="1"/>
    <cellStyle name="60% - Accent6" xfId="10790" builtinId="52" hidden="1"/>
    <cellStyle name="60% - Accent6" xfId="10834" builtinId="52" hidden="1"/>
    <cellStyle name="60% - Accent6" xfId="10880" builtinId="52" hidden="1"/>
    <cellStyle name="60% - Accent6" xfId="10925" builtinId="52" hidden="1"/>
    <cellStyle name="60% - Accent6" xfId="10962" builtinId="52" hidden="1"/>
    <cellStyle name="60% - Accent6" xfId="10994" builtinId="52" hidden="1"/>
    <cellStyle name="60% - Accent6" xfId="11030" builtinId="52" hidden="1"/>
    <cellStyle name="60% - Accent6" xfId="11063" builtinId="52" hidden="1"/>
    <cellStyle name="60% - Accent6" xfId="11093" builtinId="52" hidden="1"/>
    <cellStyle name="60% - Accent6" xfId="11139" builtinId="52" hidden="1"/>
    <cellStyle name="60% - Accent6" xfId="11187" builtinId="52" hidden="1"/>
    <cellStyle name="60% - Accent6" xfId="11226" builtinId="52" hidden="1"/>
    <cellStyle name="60% - Accent6" xfId="11259" builtinId="52" hidden="1"/>
    <cellStyle name="60% - Accent6" xfId="11295" builtinId="52" hidden="1"/>
    <cellStyle name="60% - Accent6" xfId="11331" builtinId="52" hidden="1"/>
    <cellStyle name="60% - Accent6" xfId="11350" builtinId="52" hidden="1"/>
    <cellStyle name="60% - Accent6" xfId="11398" builtinId="52" hidden="1"/>
    <cellStyle name="60% - Accent6" xfId="11445" builtinId="52" hidden="1"/>
    <cellStyle name="60% - Accent6" xfId="11484" builtinId="52" hidden="1"/>
    <cellStyle name="60% - Accent6" xfId="11518" builtinId="52" hidden="1"/>
    <cellStyle name="60% - Accent6" xfId="11554" builtinId="52" hidden="1"/>
    <cellStyle name="60% - Accent6" xfId="11590" builtinId="52" hidden="1"/>
    <cellStyle name="60% - Accent6" xfId="11614" builtinId="52" hidden="1"/>
    <cellStyle name="60% - Accent6" xfId="11660" builtinId="52" hidden="1"/>
    <cellStyle name="60% - Accent6" xfId="11704" builtinId="52" hidden="1"/>
    <cellStyle name="60% - Accent6" xfId="11741" builtinId="52" hidden="1"/>
    <cellStyle name="60% - Accent6" xfId="11774" builtinId="52" hidden="1"/>
    <cellStyle name="60% - Accent6" xfId="11810" builtinId="52" hidden="1"/>
    <cellStyle name="60% - Accent6" xfId="11846" builtinId="52" hidden="1"/>
    <cellStyle name="60% - Accent6" xfId="11864" builtinId="52" hidden="1"/>
    <cellStyle name="60% - Accent6" xfId="11901" builtinId="52" hidden="1"/>
    <cellStyle name="60% - Accent6" xfId="11946" builtinId="52" hidden="1"/>
    <cellStyle name="60% - Accent6" xfId="11984" builtinId="52" hidden="1"/>
    <cellStyle name="60% - Accent6" xfId="12018" builtinId="52" hidden="1"/>
    <cellStyle name="60% - Accent6" xfId="12054" builtinId="52" hidden="1"/>
    <cellStyle name="60% - Accent6" xfId="12090" builtinId="52" hidden="1"/>
    <cellStyle name="60% - Accent6" xfId="12126" builtinId="52" hidden="1"/>
    <cellStyle name="60% - Accent6" xfId="12165" builtinId="52" hidden="1"/>
    <cellStyle name="Accent1" xfId="25" builtinId="29" hidden="1"/>
    <cellStyle name="Accent1" xfId="79" builtinId="29" hidden="1"/>
    <cellStyle name="Accent1" xfId="122" builtinId="29" hidden="1"/>
    <cellStyle name="Accent1" xfId="171" builtinId="29" hidden="1"/>
    <cellStyle name="Accent1" xfId="221" builtinId="29" hidden="1"/>
    <cellStyle name="Accent1" xfId="260" builtinId="29" hidden="1"/>
    <cellStyle name="Accent1" xfId="308" builtinId="29" hidden="1"/>
    <cellStyle name="Accent1" xfId="343" builtinId="29" hidden="1"/>
    <cellStyle name="Accent1" xfId="392" builtinId="29" hidden="1"/>
    <cellStyle name="Accent1" xfId="432" builtinId="29" hidden="1"/>
    <cellStyle name="Accent1" xfId="469" builtinId="29" hidden="1"/>
    <cellStyle name="Accent1" xfId="509" builtinId="29" hidden="1"/>
    <cellStyle name="Accent1" xfId="556" builtinId="29" hidden="1"/>
    <cellStyle name="Accent1" xfId="604" builtinId="29" hidden="1"/>
    <cellStyle name="Accent1" xfId="643" builtinId="29" hidden="1"/>
    <cellStyle name="Accent1" xfId="690" builtinId="29" hidden="1"/>
    <cellStyle name="Accent1" xfId="726" builtinId="29" hidden="1"/>
    <cellStyle name="Accent1" xfId="775" builtinId="29" hidden="1"/>
    <cellStyle name="Accent1" xfId="814" builtinId="29" hidden="1"/>
    <cellStyle name="Accent1" xfId="849" builtinId="29" hidden="1"/>
    <cellStyle name="Accent1" xfId="887" builtinId="29" hidden="1"/>
    <cellStyle name="Accent1" xfId="584" builtinId="29" hidden="1"/>
    <cellStyle name="Accent1" xfId="940" builtinId="29" hidden="1"/>
    <cellStyle name="Accent1" xfId="980" builtinId="29" hidden="1"/>
    <cellStyle name="Accent1" xfId="1026" builtinId="29" hidden="1"/>
    <cellStyle name="Accent1" xfId="1062" builtinId="29" hidden="1"/>
    <cellStyle name="Accent1" xfId="1111" builtinId="29" hidden="1"/>
    <cellStyle name="Accent1" xfId="1152" builtinId="29" hidden="1"/>
    <cellStyle name="Accent1" xfId="1188" builtinId="29" hidden="1"/>
    <cellStyle name="Accent1" xfId="1228" builtinId="29" hidden="1"/>
    <cellStyle name="Accent1" xfId="1144" builtinId="29" hidden="1"/>
    <cellStyle name="Accent1" xfId="1269" builtinId="29" hidden="1"/>
    <cellStyle name="Accent1" xfId="1306" builtinId="29" hidden="1"/>
    <cellStyle name="Accent1" xfId="1349" builtinId="29" hidden="1"/>
    <cellStyle name="Accent1" xfId="1381" builtinId="29" hidden="1"/>
    <cellStyle name="Accent1" xfId="1426" builtinId="29" hidden="1"/>
    <cellStyle name="Accent1" xfId="1462" builtinId="29" hidden="1"/>
    <cellStyle name="Accent1" xfId="1495" builtinId="29" hidden="1"/>
    <cellStyle name="Accent1" xfId="1531" builtinId="29" hidden="1"/>
    <cellStyle name="Accent1" xfId="304" builtinId="29" hidden="1"/>
    <cellStyle name="Accent1" xfId="1569" builtinId="29" hidden="1"/>
    <cellStyle name="Accent1" xfId="1603" builtinId="29" hidden="1"/>
    <cellStyle name="Accent1" xfId="1656" builtinId="29" hidden="1"/>
    <cellStyle name="Accent1" xfId="1709" builtinId="29" hidden="1"/>
    <cellStyle name="Accent1" xfId="1759" builtinId="29" hidden="1"/>
    <cellStyle name="Accent1" xfId="1803" builtinId="29" hidden="1"/>
    <cellStyle name="Accent1" xfId="1840" builtinId="29" hidden="1"/>
    <cellStyle name="Accent1" xfId="1880" builtinId="29" hidden="1"/>
    <cellStyle name="Accent1" xfId="1918" builtinId="29" hidden="1"/>
    <cellStyle name="Accent1" xfId="1953" builtinId="29" hidden="1"/>
    <cellStyle name="Accent1" xfId="2006" builtinId="29" hidden="1"/>
    <cellStyle name="Accent1" xfId="2057" builtinId="29" hidden="1"/>
    <cellStyle name="Accent1" xfId="2101" builtinId="29" hidden="1"/>
    <cellStyle name="Accent1" xfId="2137" builtinId="29" hidden="1"/>
    <cellStyle name="Accent1" xfId="2177" builtinId="29" hidden="1"/>
    <cellStyle name="Accent1" xfId="2215" builtinId="29" hidden="1"/>
    <cellStyle name="Accent1" xfId="2030" builtinId="29" hidden="1"/>
    <cellStyle name="Accent1" xfId="2288" builtinId="29" hidden="1"/>
    <cellStyle name="Accent1" xfId="2338" builtinId="29" hidden="1"/>
    <cellStyle name="Accent1" xfId="2382" builtinId="29" hidden="1"/>
    <cellStyle name="Accent1" xfId="2419" builtinId="29" hidden="1"/>
    <cellStyle name="Accent1" xfId="2459" builtinId="29" hidden="1"/>
    <cellStyle name="Accent1" xfId="2497" builtinId="29" hidden="1"/>
    <cellStyle name="Accent1" xfId="2096" builtinId="29" hidden="1"/>
    <cellStyle name="Accent1" xfId="2572" builtinId="29" hidden="1"/>
    <cellStyle name="Accent1" xfId="2621" builtinId="29" hidden="1"/>
    <cellStyle name="Accent1" xfId="2663" builtinId="29" hidden="1"/>
    <cellStyle name="Accent1" xfId="2699" builtinId="29" hidden="1"/>
    <cellStyle name="Accent1" xfId="2739" builtinId="29" hidden="1"/>
    <cellStyle name="Accent1" xfId="2777" builtinId="29" hidden="1"/>
    <cellStyle name="Accent1" xfId="2259" builtinId="29" hidden="1"/>
    <cellStyle name="Accent1" xfId="2836" builtinId="29" hidden="1"/>
    <cellStyle name="Accent1" xfId="2884" builtinId="29" hidden="1"/>
    <cellStyle name="Accent1" xfId="2927" builtinId="29" hidden="1"/>
    <cellStyle name="Accent1" xfId="2964" builtinId="29" hidden="1"/>
    <cellStyle name="Accent1" xfId="3004" builtinId="29" hidden="1"/>
    <cellStyle name="Accent1" xfId="3042" builtinId="29" hidden="1"/>
    <cellStyle name="Accent1" xfId="3085" builtinId="29" hidden="1"/>
    <cellStyle name="Accent1" xfId="3131" builtinId="29" hidden="1"/>
    <cellStyle name="Accent1" xfId="3183" builtinId="29" hidden="1"/>
    <cellStyle name="Accent1" xfId="3248" builtinId="29" hidden="1"/>
    <cellStyle name="Accent1" xfId="3291" builtinId="29" hidden="1"/>
    <cellStyle name="Accent1" xfId="3337" builtinId="29" hidden="1"/>
    <cellStyle name="Accent1" xfId="3387" builtinId="29" hidden="1"/>
    <cellStyle name="Accent1" xfId="3426" builtinId="29" hidden="1"/>
    <cellStyle name="Accent1" xfId="3474" builtinId="29" hidden="1"/>
    <cellStyle name="Accent1" xfId="3509" builtinId="29" hidden="1"/>
    <cellStyle name="Accent1" xfId="3558" builtinId="29" hidden="1"/>
    <cellStyle name="Accent1" xfId="3598" builtinId="29" hidden="1"/>
    <cellStyle name="Accent1" xfId="3635" builtinId="29" hidden="1"/>
    <cellStyle name="Accent1" xfId="3675" builtinId="29" hidden="1"/>
    <cellStyle name="Accent1" xfId="3722" builtinId="29" hidden="1"/>
    <cellStyle name="Accent1" xfId="3770" builtinId="29" hidden="1"/>
    <cellStyle name="Accent1" xfId="3809" builtinId="29" hidden="1"/>
    <cellStyle name="Accent1" xfId="3856" builtinId="29" hidden="1"/>
    <cellStyle name="Accent1" xfId="3892" builtinId="29" hidden="1"/>
    <cellStyle name="Accent1" xfId="3941" builtinId="29" hidden="1"/>
    <cellStyle name="Accent1" xfId="3980" builtinId="29" hidden="1"/>
    <cellStyle name="Accent1" xfId="4015" builtinId="29" hidden="1"/>
    <cellStyle name="Accent1" xfId="4053" builtinId="29" hidden="1"/>
    <cellStyle name="Accent1" xfId="3750" builtinId="29" hidden="1"/>
    <cellStyle name="Accent1" xfId="4106" builtinId="29" hidden="1"/>
    <cellStyle name="Accent1" xfId="4146" builtinId="29" hidden="1"/>
    <cellStyle name="Accent1" xfId="4192" builtinId="29" hidden="1"/>
    <cellStyle name="Accent1" xfId="4228" builtinId="29" hidden="1"/>
    <cellStyle name="Accent1" xfId="4277" builtinId="29" hidden="1"/>
    <cellStyle name="Accent1" xfId="4318" builtinId="29" hidden="1"/>
    <cellStyle name="Accent1" xfId="4354" builtinId="29" hidden="1"/>
    <cellStyle name="Accent1" xfId="4394" builtinId="29" hidden="1"/>
    <cellStyle name="Accent1" xfId="4310" builtinId="29" hidden="1"/>
    <cellStyle name="Accent1" xfId="4435" builtinId="29" hidden="1"/>
    <cellStyle name="Accent1" xfId="4472" builtinId="29" hidden="1"/>
    <cellStyle name="Accent1" xfId="4515" builtinId="29" hidden="1"/>
    <cellStyle name="Accent1" xfId="4547" builtinId="29" hidden="1"/>
    <cellStyle name="Accent1" xfId="4592" builtinId="29" hidden="1"/>
    <cellStyle name="Accent1" xfId="4628" builtinId="29" hidden="1"/>
    <cellStyle name="Accent1" xfId="4661" builtinId="29" hidden="1"/>
    <cellStyle name="Accent1" xfId="4697" builtinId="29" hidden="1"/>
    <cellStyle name="Accent1" xfId="3470" builtinId="29" hidden="1"/>
    <cellStyle name="Accent1" xfId="4735" builtinId="29" hidden="1"/>
    <cellStyle name="Accent1" xfId="4769" builtinId="29" hidden="1"/>
    <cellStyle name="Accent1" xfId="4822" builtinId="29" hidden="1"/>
    <cellStyle name="Accent1" xfId="4875" builtinId="29" hidden="1"/>
    <cellStyle name="Accent1" xfId="4925" builtinId="29" hidden="1"/>
    <cellStyle name="Accent1" xfId="4969" builtinId="29" hidden="1"/>
    <cellStyle name="Accent1" xfId="5006" builtinId="29" hidden="1"/>
    <cellStyle name="Accent1" xfId="5046" builtinId="29" hidden="1"/>
    <cellStyle name="Accent1" xfId="5084" builtinId="29" hidden="1"/>
    <cellStyle name="Accent1" xfId="5119" builtinId="29" hidden="1"/>
    <cellStyle name="Accent1" xfId="5172" builtinId="29" hidden="1"/>
    <cellStyle name="Accent1" xfId="5223" builtinId="29" hidden="1"/>
    <cellStyle name="Accent1" xfId="5267" builtinId="29" hidden="1"/>
    <cellStyle name="Accent1" xfId="5303" builtinId="29" hidden="1"/>
    <cellStyle name="Accent1" xfId="5343" builtinId="29" hidden="1"/>
    <cellStyle name="Accent1" xfId="5381" builtinId="29" hidden="1"/>
    <cellStyle name="Accent1" xfId="5196" builtinId="29" hidden="1"/>
    <cellStyle name="Accent1" xfId="5454" builtinId="29" hidden="1"/>
    <cellStyle name="Accent1" xfId="5504" builtinId="29" hidden="1"/>
    <cellStyle name="Accent1" xfId="5548" builtinId="29" hidden="1"/>
    <cellStyle name="Accent1" xfId="5585" builtinId="29" hidden="1"/>
    <cellStyle name="Accent1" xfId="5625" builtinId="29" hidden="1"/>
    <cellStyle name="Accent1" xfId="5663" builtinId="29" hidden="1"/>
    <cellStyle name="Accent1" xfId="5262" builtinId="29" hidden="1"/>
    <cellStyle name="Accent1" xfId="5738" builtinId="29" hidden="1"/>
    <cellStyle name="Accent1" xfId="5787" builtinId="29" hidden="1"/>
    <cellStyle name="Accent1" xfId="5829" builtinId="29" hidden="1"/>
    <cellStyle name="Accent1" xfId="5865" builtinId="29" hidden="1"/>
    <cellStyle name="Accent1" xfId="5905" builtinId="29" hidden="1"/>
    <cellStyle name="Accent1" xfId="5943" builtinId="29" hidden="1"/>
    <cellStyle name="Accent1" xfId="5425" builtinId="29" hidden="1"/>
    <cellStyle name="Accent1" xfId="6002" builtinId="29" hidden="1"/>
    <cellStyle name="Accent1" xfId="6050" builtinId="29" hidden="1"/>
    <cellStyle name="Accent1" xfId="6093" builtinId="29" hidden="1"/>
    <cellStyle name="Accent1" xfId="6130" builtinId="29" hidden="1"/>
    <cellStyle name="Accent1" xfId="6170" builtinId="29" hidden="1"/>
    <cellStyle name="Accent1" xfId="6208" builtinId="29" hidden="1"/>
    <cellStyle name="Accent1" xfId="6251" builtinId="29" hidden="1"/>
    <cellStyle name="Accent1" xfId="6297" builtinId="29" hidden="1"/>
    <cellStyle name="Accent1" xfId="3221" builtinId="29" hidden="1"/>
    <cellStyle name="Accent1" xfId="6385" builtinId="29" hidden="1"/>
    <cellStyle name="Accent1" xfId="6427" builtinId="29" hidden="1"/>
    <cellStyle name="Accent1" xfId="6474" builtinId="29" hidden="1"/>
    <cellStyle name="Accent1" xfId="6522" builtinId="29" hidden="1"/>
    <cellStyle name="Accent1" xfId="6561" builtinId="29" hidden="1"/>
    <cellStyle name="Accent1" xfId="6609" builtinId="29" hidden="1"/>
    <cellStyle name="Accent1" xfId="6644" builtinId="29" hidden="1"/>
    <cellStyle name="Accent1" xfId="6693" builtinId="29" hidden="1"/>
    <cellStyle name="Accent1" xfId="6733" builtinId="29" hidden="1"/>
    <cellStyle name="Accent1" xfId="6770" builtinId="29" hidden="1"/>
    <cellStyle name="Accent1" xfId="6810" builtinId="29" hidden="1"/>
    <cellStyle name="Accent1" xfId="6857" builtinId="29" hidden="1"/>
    <cellStyle name="Accent1" xfId="6905" builtinId="29" hidden="1"/>
    <cellStyle name="Accent1" xfId="6944" builtinId="29" hidden="1"/>
    <cellStyle name="Accent1" xfId="6991" builtinId="29" hidden="1"/>
    <cellStyle name="Accent1" xfId="7027" builtinId="29" hidden="1"/>
    <cellStyle name="Accent1" xfId="7076" builtinId="29" hidden="1"/>
    <cellStyle name="Accent1" xfId="7115" builtinId="29" hidden="1"/>
    <cellStyle name="Accent1" xfId="7150" builtinId="29" hidden="1"/>
    <cellStyle name="Accent1" xfId="7188" builtinId="29" hidden="1"/>
    <cellStyle name="Accent1" xfId="6885" builtinId="29" hidden="1"/>
    <cellStyle name="Accent1" xfId="7241" builtinId="29" hidden="1"/>
    <cellStyle name="Accent1" xfId="7281" builtinId="29" hidden="1"/>
    <cellStyle name="Accent1" xfId="7327" builtinId="29" hidden="1"/>
    <cellStyle name="Accent1" xfId="7363" builtinId="29" hidden="1"/>
    <cellStyle name="Accent1" xfId="7412" builtinId="29" hidden="1"/>
    <cellStyle name="Accent1" xfId="7453" builtinId="29" hidden="1"/>
    <cellStyle name="Accent1" xfId="7489" builtinId="29" hidden="1"/>
    <cellStyle name="Accent1" xfId="7529" builtinId="29" hidden="1"/>
    <cellStyle name="Accent1" xfId="7445" builtinId="29" hidden="1"/>
    <cellStyle name="Accent1" xfId="7570" builtinId="29" hidden="1"/>
    <cellStyle name="Accent1" xfId="7607" builtinId="29" hidden="1"/>
    <cellStyle name="Accent1" xfId="7650" builtinId="29" hidden="1"/>
    <cellStyle name="Accent1" xfId="7682" builtinId="29" hidden="1"/>
    <cellStyle name="Accent1" xfId="7727" builtinId="29" hidden="1"/>
    <cellStyle name="Accent1" xfId="7763" builtinId="29" hidden="1"/>
    <cellStyle name="Accent1" xfId="7796" builtinId="29" hidden="1"/>
    <cellStyle name="Accent1" xfId="7832" builtinId="29" hidden="1"/>
    <cellStyle name="Accent1" xfId="6605" builtinId="29" hidden="1"/>
    <cellStyle name="Accent1" xfId="7869" builtinId="29" hidden="1"/>
    <cellStyle name="Accent1" xfId="7902" builtinId="29" hidden="1"/>
    <cellStyle name="Accent1" xfId="7954" builtinId="29" hidden="1"/>
    <cellStyle name="Accent1" xfId="8007" builtinId="29" hidden="1"/>
    <cellStyle name="Accent1" xfId="8056" builtinId="29" hidden="1"/>
    <cellStyle name="Accent1" xfId="8100" builtinId="29" hidden="1"/>
    <cellStyle name="Accent1" xfId="8136" builtinId="29" hidden="1"/>
    <cellStyle name="Accent1" xfId="8175" builtinId="29" hidden="1"/>
    <cellStyle name="Accent1" xfId="8212" builtinId="29" hidden="1"/>
    <cellStyle name="Accent1" xfId="8246" builtinId="29" hidden="1"/>
    <cellStyle name="Accent1" xfId="8296" builtinId="29" hidden="1"/>
    <cellStyle name="Accent1" xfId="8346" builtinId="29" hidden="1"/>
    <cellStyle name="Accent1" xfId="8388" builtinId="29" hidden="1"/>
    <cellStyle name="Accent1" xfId="8423" builtinId="29" hidden="1"/>
    <cellStyle name="Accent1" xfId="8462" builtinId="29" hidden="1"/>
    <cellStyle name="Accent1" xfId="8500" builtinId="29" hidden="1"/>
    <cellStyle name="Accent1" xfId="8320" builtinId="29" hidden="1"/>
    <cellStyle name="Accent1" xfId="8571" builtinId="29" hidden="1"/>
    <cellStyle name="Accent1" xfId="8620" builtinId="29" hidden="1"/>
    <cellStyle name="Accent1" xfId="8662" builtinId="29" hidden="1"/>
    <cellStyle name="Accent1" xfId="8698" builtinId="29" hidden="1"/>
    <cellStyle name="Accent1" xfId="8737" builtinId="29" hidden="1"/>
    <cellStyle name="Accent1" xfId="8775" builtinId="29" hidden="1"/>
    <cellStyle name="Accent1" xfId="8383" builtinId="29" hidden="1"/>
    <cellStyle name="Accent1" xfId="8848" builtinId="29" hidden="1"/>
    <cellStyle name="Accent1" xfId="8894" builtinId="29" hidden="1"/>
    <cellStyle name="Accent1" xfId="8933" builtinId="29" hidden="1"/>
    <cellStyle name="Accent1" xfId="8968" builtinId="29" hidden="1"/>
    <cellStyle name="Accent1" xfId="9007" builtinId="29" hidden="1"/>
    <cellStyle name="Accent1" xfId="9045" builtinId="29" hidden="1"/>
    <cellStyle name="Accent1" xfId="8544" builtinId="29" hidden="1"/>
    <cellStyle name="Accent1" xfId="9103" builtinId="29" hidden="1"/>
    <cellStyle name="Accent1" xfId="9150" builtinId="29" hidden="1"/>
    <cellStyle name="Accent1" xfId="9192" builtinId="29" hidden="1"/>
    <cellStyle name="Accent1" xfId="9229" builtinId="29" hidden="1"/>
    <cellStyle name="Accent1" xfId="9268" builtinId="29" hidden="1"/>
    <cellStyle name="Accent1" xfId="9306" builtinId="29" hidden="1"/>
    <cellStyle name="Accent1" xfId="9348" builtinId="29" hidden="1"/>
    <cellStyle name="Accent1" xfId="9393" builtinId="29" hidden="1"/>
    <cellStyle name="Accent1" xfId="9223" builtinId="29" hidden="1"/>
    <cellStyle name="Accent1" xfId="6354" builtinId="29" hidden="1"/>
    <cellStyle name="Accent1" xfId="9149" builtinId="29" hidden="1"/>
    <cellStyle name="Accent1" xfId="9180" builtinId="29" hidden="1"/>
    <cellStyle name="Accent1" xfId="6383" builtinId="29" hidden="1"/>
    <cellStyle name="Accent1" xfId="9435" builtinId="29" hidden="1"/>
    <cellStyle name="Accent1" xfId="9482" builtinId="29" hidden="1"/>
    <cellStyle name="Accent1" xfId="9517" builtinId="29" hidden="1"/>
    <cellStyle name="Accent1" xfId="9566" builtinId="29" hidden="1"/>
    <cellStyle name="Accent1" xfId="9606" builtinId="29" hidden="1"/>
    <cellStyle name="Accent1" xfId="9642" builtinId="29" hidden="1"/>
    <cellStyle name="Accent1" xfId="9682" builtinId="29" hidden="1"/>
    <cellStyle name="Accent1" xfId="9728" builtinId="29" hidden="1"/>
    <cellStyle name="Accent1" xfId="9776" builtinId="29" hidden="1"/>
    <cellStyle name="Accent1" xfId="9815" builtinId="29" hidden="1"/>
    <cellStyle name="Accent1" xfId="9862" builtinId="29" hidden="1"/>
    <cellStyle name="Accent1" xfId="9898" builtinId="29" hidden="1"/>
    <cellStyle name="Accent1" xfId="9947" builtinId="29" hidden="1"/>
    <cellStyle name="Accent1" xfId="9986" builtinId="29" hidden="1"/>
    <cellStyle name="Accent1" xfId="10021" builtinId="29" hidden="1"/>
    <cellStyle name="Accent1" xfId="10059" builtinId="29" hidden="1"/>
    <cellStyle name="Accent1" xfId="9756" builtinId="29" hidden="1"/>
    <cellStyle name="Accent1" xfId="10112" builtinId="29" hidden="1"/>
    <cellStyle name="Accent1" xfId="10152" builtinId="29" hidden="1"/>
    <cellStyle name="Accent1" xfId="10198" builtinId="29" hidden="1"/>
    <cellStyle name="Accent1" xfId="10234" builtinId="29" hidden="1"/>
    <cellStyle name="Accent1" xfId="10283" builtinId="29" hidden="1"/>
    <cellStyle name="Accent1" xfId="10324" builtinId="29" hidden="1"/>
    <cellStyle name="Accent1" xfId="10360" builtinId="29" hidden="1"/>
    <cellStyle name="Accent1" xfId="10400" builtinId="29" hidden="1"/>
    <cellStyle name="Accent1" xfId="10316" builtinId="29" hidden="1"/>
    <cellStyle name="Accent1" xfId="10441" builtinId="29" hidden="1"/>
    <cellStyle name="Accent1" xfId="10477" builtinId="29" hidden="1"/>
    <cellStyle name="Accent1" xfId="10520" builtinId="29" hidden="1"/>
    <cellStyle name="Accent1" xfId="10552" builtinId="29" hidden="1"/>
    <cellStyle name="Accent1" xfId="10597" builtinId="29" hidden="1"/>
    <cellStyle name="Accent1" xfId="10633" builtinId="29" hidden="1"/>
    <cellStyle name="Accent1" xfId="10666" builtinId="29" hidden="1"/>
    <cellStyle name="Accent1" xfId="10702" builtinId="29" hidden="1"/>
    <cellStyle name="Accent1" xfId="9478" builtinId="29" hidden="1"/>
    <cellStyle name="Accent1" xfId="10736" builtinId="29" hidden="1"/>
    <cellStyle name="Accent1" xfId="10767" builtinId="29" hidden="1"/>
    <cellStyle name="Accent1" xfId="10811" builtinId="29" hidden="1"/>
    <cellStyle name="Accent1" xfId="10857" builtinId="29" hidden="1"/>
    <cellStyle name="Accent1" xfId="10902" builtinId="29" hidden="1"/>
    <cellStyle name="Accent1" xfId="10939" builtinId="29" hidden="1"/>
    <cellStyle name="Accent1" xfId="10971" builtinId="29" hidden="1"/>
    <cellStyle name="Accent1" xfId="11007" builtinId="29" hidden="1"/>
    <cellStyle name="Accent1" xfId="11040" builtinId="29" hidden="1"/>
    <cellStyle name="Accent1" xfId="11070" builtinId="29" hidden="1"/>
    <cellStyle name="Accent1" xfId="11116" builtinId="29" hidden="1"/>
    <cellStyle name="Accent1" xfId="11164" builtinId="29" hidden="1"/>
    <cellStyle name="Accent1" xfId="11203" builtinId="29" hidden="1"/>
    <cellStyle name="Accent1" xfId="11236" builtinId="29" hidden="1"/>
    <cellStyle name="Accent1" xfId="11272" builtinId="29" hidden="1"/>
    <cellStyle name="Accent1" xfId="11308" builtinId="29" hidden="1"/>
    <cellStyle name="Accent1" xfId="11140" builtinId="29" hidden="1"/>
    <cellStyle name="Accent1" xfId="11375" builtinId="29" hidden="1"/>
    <cellStyle name="Accent1" xfId="11422" builtinId="29" hidden="1"/>
    <cellStyle name="Accent1" xfId="11461" builtinId="29" hidden="1"/>
    <cellStyle name="Accent1" xfId="11495" builtinId="29" hidden="1"/>
    <cellStyle name="Accent1" xfId="11531" builtinId="29" hidden="1"/>
    <cellStyle name="Accent1" xfId="11567" builtinId="29" hidden="1"/>
    <cellStyle name="Accent1" xfId="11200" builtinId="29" hidden="1"/>
    <cellStyle name="Accent1" xfId="11637" builtinId="29" hidden="1"/>
    <cellStyle name="Accent1" xfId="11681" builtinId="29" hidden="1"/>
    <cellStyle name="Accent1" xfId="11718" builtinId="29" hidden="1"/>
    <cellStyle name="Accent1" xfId="11751" builtinId="29" hidden="1"/>
    <cellStyle name="Accent1" xfId="11787" builtinId="29" hidden="1"/>
    <cellStyle name="Accent1" xfId="11823" builtinId="29" hidden="1"/>
    <cellStyle name="Accent1" xfId="11351" builtinId="29" hidden="1"/>
    <cellStyle name="Accent1" xfId="11878" builtinId="29" hidden="1"/>
    <cellStyle name="Accent1" xfId="11923" builtinId="29" hidden="1"/>
    <cellStyle name="Accent1" xfId="11961" builtinId="29" hidden="1"/>
    <cellStyle name="Accent1" xfId="11995" builtinId="29" hidden="1"/>
    <cellStyle name="Accent1" xfId="12031" builtinId="29" hidden="1"/>
    <cellStyle name="Accent1" xfId="12067" builtinId="29" hidden="1"/>
    <cellStyle name="Accent1" xfId="12103" builtinId="29" hidden="1"/>
    <cellStyle name="Accent1" xfId="12142" builtinId="29" hidden="1"/>
    <cellStyle name="Accent2" xfId="29" builtinId="33" hidden="1"/>
    <cellStyle name="Accent2" xfId="83" builtinId="33" hidden="1"/>
    <cellStyle name="Accent2" xfId="126" builtinId="33" hidden="1"/>
    <cellStyle name="Accent2" xfId="175" builtinId="33" hidden="1"/>
    <cellStyle name="Accent2" xfId="225" builtinId="33" hidden="1"/>
    <cellStyle name="Accent2" xfId="264" builtinId="33" hidden="1"/>
    <cellStyle name="Accent2" xfId="312" builtinId="33" hidden="1"/>
    <cellStyle name="Accent2" xfId="347" builtinId="33" hidden="1"/>
    <cellStyle name="Accent2" xfId="396" builtinId="33" hidden="1"/>
    <cellStyle name="Accent2" xfId="436" builtinId="33" hidden="1"/>
    <cellStyle name="Accent2" xfId="473" builtinId="33" hidden="1"/>
    <cellStyle name="Accent2" xfId="513" builtinId="33" hidden="1"/>
    <cellStyle name="Accent2" xfId="560" builtinId="33" hidden="1"/>
    <cellStyle name="Accent2" xfId="608" builtinId="33" hidden="1"/>
    <cellStyle name="Accent2" xfId="647" builtinId="33" hidden="1"/>
    <cellStyle name="Accent2" xfId="694" builtinId="33" hidden="1"/>
    <cellStyle name="Accent2" xfId="730" builtinId="33" hidden="1"/>
    <cellStyle name="Accent2" xfId="779" builtinId="33" hidden="1"/>
    <cellStyle name="Accent2" xfId="818" builtinId="33" hidden="1"/>
    <cellStyle name="Accent2" xfId="853" builtinId="33" hidden="1"/>
    <cellStyle name="Accent2" xfId="891" builtinId="33" hidden="1"/>
    <cellStyle name="Accent2" xfId="810" builtinId="33" hidden="1"/>
    <cellStyle name="Accent2" xfId="944" builtinId="33" hidden="1"/>
    <cellStyle name="Accent2" xfId="984" builtinId="33" hidden="1"/>
    <cellStyle name="Accent2" xfId="1030" builtinId="33" hidden="1"/>
    <cellStyle name="Accent2" xfId="1066" builtinId="33" hidden="1"/>
    <cellStyle name="Accent2" xfId="1115" builtinId="33" hidden="1"/>
    <cellStyle name="Accent2" xfId="1156" builtinId="33" hidden="1"/>
    <cellStyle name="Accent2" xfId="1192" builtinId="33" hidden="1"/>
    <cellStyle name="Accent2" xfId="1232" builtinId="33" hidden="1"/>
    <cellStyle name="Accent2" xfId="1057" builtinId="33" hidden="1"/>
    <cellStyle name="Accent2" xfId="1273" builtinId="33" hidden="1"/>
    <cellStyle name="Accent2" xfId="1310" builtinId="33" hidden="1"/>
    <cellStyle name="Accent2" xfId="1353" builtinId="33" hidden="1"/>
    <cellStyle name="Accent2" xfId="1385" builtinId="33" hidden="1"/>
    <cellStyle name="Accent2" xfId="1430" builtinId="33" hidden="1"/>
    <cellStyle name="Accent2" xfId="1466" builtinId="33" hidden="1"/>
    <cellStyle name="Accent2" xfId="1499" builtinId="33" hidden="1"/>
    <cellStyle name="Accent2" xfId="1535" builtinId="33" hidden="1"/>
    <cellStyle name="Accent2" xfId="200" builtinId="33" hidden="1"/>
    <cellStyle name="Accent2" xfId="1573" builtinId="33" hidden="1"/>
    <cellStyle name="Accent2" xfId="1607" builtinId="33" hidden="1"/>
    <cellStyle name="Accent2" xfId="1660" builtinId="33" hidden="1"/>
    <cellStyle name="Accent2" xfId="1713" builtinId="33" hidden="1"/>
    <cellStyle name="Accent2" xfId="1763" builtinId="33" hidden="1"/>
    <cellStyle name="Accent2" xfId="1807" builtinId="33" hidden="1"/>
    <cellStyle name="Accent2" xfId="1844" builtinId="33" hidden="1"/>
    <cellStyle name="Accent2" xfId="1884" builtinId="33" hidden="1"/>
    <cellStyle name="Accent2" xfId="1922" builtinId="33" hidden="1"/>
    <cellStyle name="Accent2" xfId="1957" builtinId="33" hidden="1"/>
    <cellStyle name="Accent2" xfId="2010" builtinId="33" hidden="1"/>
    <cellStyle name="Accent2" xfId="2061" builtinId="33" hidden="1"/>
    <cellStyle name="Accent2" xfId="2105" builtinId="33" hidden="1"/>
    <cellStyle name="Accent2" xfId="2141" builtinId="33" hidden="1"/>
    <cellStyle name="Accent2" xfId="2181" builtinId="33" hidden="1"/>
    <cellStyle name="Accent2" xfId="2219" builtinId="33" hidden="1"/>
    <cellStyle name="Accent2" xfId="1631" builtinId="33" hidden="1"/>
    <cellStyle name="Accent2" xfId="2292" builtinId="33" hidden="1"/>
    <cellStyle name="Accent2" xfId="2342" builtinId="33" hidden="1"/>
    <cellStyle name="Accent2" xfId="2386" builtinId="33" hidden="1"/>
    <cellStyle name="Accent2" xfId="2423" builtinId="33" hidden="1"/>
    <cellStyle name="Accent2" xfId="2463" builtinId="33" hidden="1"/>
    <cellStyle name="Accent2" xfId="2501" builtinId="33" hidden="1"/>
    <cellStyle name="Accent2" xfId="2526" builtinId="33" hidden="1"/>
    <cellStyle name="Accent2" xfId="2576" builtinId="33" hidden="1"/>
    <cellStyle name="Accent2" xfId="2625" builtinId="33" hidden="1"/>
    <cellStyle name="Accent2" xfId="2667" builtinId="33" hidden="1"/>
    <cellStyle name="Accent2" xfId="2703" builtinId="33" hidden="1"/>
    <cellStyle name="Accent2" xfId="2743" builtinId="33" hidden="1"/>
    <cellStyle name="Accent2" xfId="2781" builtinId="33" hidden="1"/>
    <cellStyle name="Accent2" xfId="2548" builtinId="33" hidden="1"/>
    <cellStyle name="Accent2" xfId="2840" builtinId="33" hidden="1"/>
    <cellStyle name="Accent2" xfId="2888" builtinId="33" hidden="1"/>
    <cellStyle name="Accent2" xfId="2931" builtinId="33" hidden="1"/>
    <cellStyle name="Accent2" xfId="2968" builtinId="33" hidden="1"/>
    <cellStyle name="Accent2" xfId="3008" builtinId="33" hidden="1"/>
    <cellStyle name="Accent2" xfId="3046" builtinId="33" hidden="1"/>
    <cellStyle name="Accent2" xfId="3089" builtinId="33" hidden="1"/>
    <cellStyle name="Accent2" xfId="3135" builtinId="33" hidden="1"/>
    <cellStyle name="Accent2" xfId="3187" builtinId="33" hidden="1"/>
    <cellStyle name="Accent2" xfId="3252" builtinId="33" hidden="1"/>
    <cellStyle name="Accent2" xfId="3295" builtinId="33" hidden="1"/>
    <cellStyle name="Accent2" xfId="3341" builtinId="33" hidden="1"/>
    <cellStyle name="Accent2" xfId="3391" builtinId="33" hidden="1"/>
    <cellStyle name="Accent2" xfId="3430" builtinId="33" hidden="1"/>
    <cellStyle name="Accent2" xfId="3478" builtinId="33" hidden="1"/>
    <cellStyle name="Accent2" xfId="3513" builtinId="33" hidden="1"/>
    <cellStyle name="Accent2" xfId="3562" builtinId="33" hidden="1"/>
    <cellStyle name="Accent2" xfId="3602" builtinId="33" hidden="1"/>
    <cellStyle name="Accent2" xfId="3639" builtinId="33" hidden="1"/>
    <cellStyle name="Accent2" xfId="3679" builtinId="33" hidden="1"/>
    <cellStyle name="Accent2" xfId="3726" builtinId="33" hidden="1"/>
    <cellStyle name="Accent2" xfId="3774" builtinId="33" hidden="1"/>
    <cellStyle name="Accent2" xfId="3813" builtinId="33" hidden="1"/>
    <cellStyle name="Accent2" xfId="3860" builtinId="33" hidden="1"/>
    <cellStyle name="Accent2" xfId="3896" builtinId="33" hidden="1"/>
    <cellStyle name="Accent2" xfId="3945" builtinId="33" hidden="1"/>
    <cellStyle name="Accent2" xfId="3984" builtinId="33" hidden="1"/>
    <cellStyle name="Accent2" xfId="4019" builtinId="33" hidden="1"/>
    <cellStyle name="Accent2" xfId="4057" builtinId="33" hidden="1"/>
    <cellStyle name="Accent2" xfId="3976" builtinId="33" hidden="1"/>
    <cellStyle name="Accent2" xfId="4110" builtinId="33" hidden="1"/>
    <cellStyle name="Accent2" xfId="4150" builtinId="33" hidden="1"/>
    <cellStyle name="Accent2" xfId="4196" builtinId="33" hidden="1"/>
    <cellStyle name="Accent2" xfId="4232" builtinId="33" hidden="1"/>
    <cellStyle name="Accent2" xfId="4281" builtinId="33" hidden="1"/>
    <cellStyle name="Accent2" xfId="4322" builtinId="33" hidden="1"/>
    <cellStyle name="Accent2" xfId="4358" builtinId="33" hidden="1"/>
    <cellStyle name="Accent2" xfId="4398" builtinId="33" hidden="1"/>
    <cellStyle name="Accent2" xfId="4223" builtinId="33" hidden="1"/>
    <cellStyle name="Accent2" xfId="4439" builtinId="33" hidden="1"/>
    <cellStyle name="Accent2" xfId="4476" builtinId="33" hidden="1"/>
    <cellStyle name="Accent2" xfId="4519" builtinId="33" hidden="1"/>
    <cellStyle name="Accent2" xfId="4551" builtinId="33" hidden="1"/>
    <cellStyle name="Accent2" xfId="4596" builtinId="33" hidden="1"/>
    <cellStyle name="Accent2" xfId="4632" builtinId="33" hidden="1"/>
    <cellStyle name="Accent2" xfId="4665" builtinId="33" hidden="1"/>
    <cellStyle name="Accent2" xfId="4701" builtinId="33" hidden="1"/>
    <cellStyle name="Accent2" xfId="3366" builtinId="33" hidden="1"/>
    <cellStyle name="Accent2" xfId="4739" builtinId="33" hidden="1"/>
    <cellStyle name="Accent2" xfId="4773" builtinId="33" hidden="1"/>
    <cellStyle name="Accent2" xfId="4826" builtinId="33" hidden="1"/>
    <cellStyle name="Accent2" xfId="4879" builtinId="33" hidden="1"/>
    <cellStyle name="Accent2" xfId="4929" builtinId="33" hidden="1"/>
    <cellStyle name="Accent2" xfId="4973" builtinId="33" hidden="1"/>
    <cellStyle name="Accent2" xfId="5010" builtinId="33" hidden="1"/>
    <cellStyle name="Accent2" xfId="5050" builtinId="33" hidden="1"/>
    <cellStyle name="Accent2" xfId="5088" builtinId="33" hidden="1"/>
    <cellStyle name="Accent2" xfId="5123" builtinId="33" hidden="1"/>
    <cellStyle name="Accent2" xfId="5176" builtinId="33" hidden="1"/>
    <cellStyle name="Accent2" xfId="5227" builtinId="33" hidden="1"/>
    <cellStyle name="Accent2" xfId="5271" builtinId="33" hidden="1"/>
    <cellStyle name="Accent2" xfId="5307" builtinId="33" hidden="1"/>
    <cellStyle name="Accent2" xfId="5347" builtinId="33" hidden="1"/>
    <cellStyle name="Accent2" xfId="5385" builtinId="33" hidden="1"/>
    <cellStyle name="Accent2" xfId="4797" builtinId="33" hidden="1"/>
    <cellStyle name="Accent2" xfId="5458" builtinId="33" hidden="1"/>
    <cellStyle name="Accent2" xfId="5508" builtinId="33" hidden="1"/>
    <cellStyle name="Accent2" xfId="5552" builtinId="33" hidden="1"/>
    <cellStyle name="Accent2" xfId="5589" builtinId="33" hidden="1"/>
    <cellStyle name="Accent2" xfId="5629" builtinId="33" hidden="1"/>
    <cellStyle name="Accent2" xfId="5667" builtinId="33" hidden="1"/>
    <cellStyle name="Accent2" xfId="5692" builtinId="33" hidden="1"/>
    <cellStyle name="Accent2" xfId="5742" builtinId="33" hidden="1"/>
    <cellStyle name="Accent2" xfId="5791" builtinId="33" hidden="1"/>
    <cellStyle name="Accent2" xfId="5833" builtinId="33" hidden="1"/>
    <cellStyle name="Accent2" xfId="5869" builtinId="33" hidden="1"/>
    <cellStyle name="Accent2" xfId="5909" builtinId="33" hidden="1"/>
    <cellStyle name="Accent2" xfId="5947" builtinId="33" hidden="1"/>
    <cellStyle name="Accent2" xfId="5714" builtinId="33" hidden="1"/>
    <cellStyle name="Accent2" xfId="6006" builtinId="33" hidden="1"/>
    <cellStyle name="Accent2" xfId="6054" builtinId="33" hidden="1"/>
    <cellStyle name="Accent2" xfId="6097" builtinId="33" hidden="1"/>
    <cellStyle name="Accent2" xfId="6134" builtinId="33" hidden="1"/>
    <cellStyle name="Accent2" xfId="6174" builtinId="33" hidden="1"/>
    <cellStyle name="Accent2" xfId="6212" builtinId="33" hidden="1"/>
    <cellStyle name="Accent2" xfId="6255" builtinId="33" hidden="1"/>
    <cellStyle name="Accent2" xfId="6301" builtinId="33" hidden="1"/>
    <cellStyle name="Accent2" xfId="6329" builtinId="33" hidden="1"/>
    <cellStyle name="Accent2" xfId="6389" builtinId="33" hidden="1"/>
    <cellStyle name="Accent2" xfId="6431" builtinId="33" hidden="1"/>
    <cellStyle name="Accent2" xfId="6478" builtinId="33" hidden="1"/>
    <cellStyle name="Accent2" xfId="6526" builtinId="33" hidden="1"/>
    <cellStyle name="Accent2" xfId="6565" builtinId="33" hidden="1"/>
    <cellStyle name="Accent2" xfId="6613" builtinId="33" hidden="1"/>
    <cellStyle name="Accent2" xfId="6648" builtinId="33" hidden="1"/>
    <cellStyle name="Accent2" xfId="6697" builtinId="33" hidden="1"/>
    <cellStyle name="Accent2" xfId="6737" builtinId="33" hidden="1"/>
    <cellStyle name="Accent2" xfId="6774" builtinId="33" hidden="1"/>
    <cellStyle name="Accent2" xfId="6814" builtinId="33" hidden="1"/>
    <cellStyle name="Accent2" xfId="6861" builtinId="33" hidden="1"/>
    <cellStyle name="Accent2" xfId="6909" builtinId="33" hidden="1"/>
    <cellStyle name="Accent2" xfId="6948" builtinId="33" hidden="1"/>
    <cellStyle name="Accent2" xfId="6995" builtinId="33" hidden="1"/>
    <cellStyle name="Accent2" xfId="7031" builtinId="33" hidden="1"/>
    <cellStyle name="Accent2" xfId="7080" builtinId="33" hidden="1"/>
    <cellStyle name="Accent2" xfId="7119" builtinId="33" hidden="1"/>
    <cellStyle name="Accent2" xfId="7154" builtinId="33" hidden="1"/>
    <cellStyle name="Accent2" xfId="7192" builtinId="33" hidden="1"/>
    <cellStyle name="Accent2" xfId="7111" builtinId="33" hidden="1"/>
    <cellStyle name="Accent2" xfId="7245" builtinId="33" hidden="1"/>
    <cellStyle name="Accent2" xfId="7285" builtinId="33" hidden="1"/>
    <cellStyle name="Accent2" xfId="7331" builtinId="33" hidden="1"/>
    <cellStyle name="Accent2" xfId="7367" builtinId="33" hidden="1"/>
    <cellStyle name="Accent2" xfId="7416" builtinId="33" hidden="1"/>
    <cellStyle name="Accent2" xfId="7457" builtinId="33" hidden="1"/>
    <cellStyle name="Accent2" xfId="7493" builtinId="33" hidden="1"/>
    <cellStyle name="Accent2" xfId="7533" builtinId="33" hidden="1"/>
    <cellStyle name="Accent2" xfId="7358" builtinId="33" hidden="1"/>
    <cellStyle name="Accent2" xfId="7574" builtinId="33" hidden="1"/>
    <cellStyle name="Accent2" xfId="7611" builtinId="33" hidden="1"/>
    <cellStyle name="Accent2" xfId="7654" builtinId="33" hidden="1"/>
    <cellStyle name="Accent2" xfId="7686" builtinId="33" hidden="1"/>
    <cellStyle name="Accent2" xfId="7731" builtinId="33" hidden="1"/>
    <cellStyle name="Accent2" xfId="7767" builtinId="33" hidden="1"/>
    <cellStyle name="Accent2" xfId="7800" builtinId="33" hidden="1"/>
    <cellStyle name="Accent2" xfId="7836" builtinId="33" hidden="1"/>
    <cellStyle name="Accent2" xfId="6503" builtinId="33" hidden="1"/>
    <cellStyle name="Accent2" xfId="7873" builtinId="33" hidden="1"/>
    <cellStyle name="Accent2" xfId="7906" builtinId="33" hidden="1"/>
    <cellStyle name="Accent2" xfId="7958" builtinId="33" hidden="1"/>
    <cellStyle name="Accent2" xfId="8011" builtinId="33" hidden="1"/>
    <cellStyle name="Accent2" xfId="8060" builtinId="33" hidden="1"/>
    <cellStyle name="Accent2" xfId="8104" builtinId="33" hidden="1"/>
    <cellStyle name="Accent2" xfId="8140" builtinId="33" hidden="1"/>
    <cellStyle name="Accent2" xfId="8179" builtinId="33" hidden="1"/>
    <cellStyle name="Accent2" xfId="8216" builtinId="33" hidden="1"/>
    <cellStyle name="Accent2" xfId="8250" builtinId="33" hidden="1"/>
    <cellStyle name="Accent2" xfId="8300" builtinId="33" hidden="1"/>
    <cellStyle name="Accent2" xfId="8350" builtinId="33" hidden="1"/>
    <cellStyle name="Accent2" xfId="8392" builtinId="33" hidden="1"/>
    <cellStyle name="Accent2" xfId="8427" builtinId="33" hidden="1"/>
    <cellStyle name="Accent2" xfId="8466" builtinId="33" hidden="1"/>
    <cellStyle name="Accent2" xfId="8504" builtinId="33" hidden="1"/>
    <cellStyle name="Accent2" xfId="7930" builtinId="33" hidden="1"/>
    <cellStyle name="Accent2" xfId="8575" builtinId="33" hidden="1"/>
    <cellStyle name="Accent2" xfId="8624" builtinId="33" hidden="1"/>
    <cellStyle name="Accent2" xfId="8666" builtinId="33" hidden="1"/>
    <cellStyle name="Accent2" xfId="8702" builtinId="33" hidden="1"/>
    <cellStyle name="Accent2" xfId="8741" builtinId="33" hidden="1"/>
    <cellStyle name="Accent2" xfId="8779" builtinId="33" hidden="1"/>
    <cellStyle name="Accent2" xfId="8804" builtinId="33" hidden="1"/>
    <cellStyle name="Accent2" xfId="8852" builtinId="33" hidden="1"/>
    <cellStyle name="Accent2" xfId="8898" builtinId="33" hidden="1"/>
    <cellStyle name="Accent2" xfId="8937" builtinId="33" hidden="1"/>
    <cellStyle name="Accent2" xfId="8972" builtinId="33" hidden="1"/>
    <cellStyle name="Accent2" xfId="9011" builtinId="33" hidden="1"/>
    <cellStyle name="Accent2" xfId="9049" builtinId="33" hidden="1"/>
    <cellStyle name="Accent2" xfId="8826" builtinId="33" hidden="1"/>
    <cellStyle name="Accent2" xfId="9107" builtinId="33" hidden="1"/>
    <cellStyle name="Accent2" xfId="9154" builtinId="33" hidden="1"/>
    <cellStyle name="Accent2" xfId="9196" builtinId="33" hidden="1"/>
    <cellStyle name="Accent2" xfId="9233" builtinId="33" hidden="1"/>
    <cellStyle name="Accent2" xfId="9272" builtinId="33" hidden="1"/>
    <cellStyle name="Accent2" xfId="9310" builtinId="33" hidden="1"/>
    <cellStyle name="Accent2" xfId="9352" builtinId="33" hidden="1"/>
    <cellStyle name="Accent2" xfId="9397" builtinId="33" hidden="1"/>
    <cellStyle name="Accent2" xfId="8599" builtinId="33" hidden="1"/>
    <cellStyle name="Accent2" xfId="7986" builtinId="33" hidden="1"/>
    <cellStyle name="Accent2" xfId="9006" builtinId="33" hidden="1"/>
    <cellStyle name="Accent2" xfId="8799" builtinId="33" hidden="1"/>
    <cellStyle name="Accent2" xfId="8695" builtinId="33" hidden="1"/>
    <cellStyle name="Accent2" xfId="9439" builtinId="33" hidden="1"/>
    <cellStyle name="Accent2" xfId="9486" builtinId="33" hidden="1"/>
    <cellStyle name="Accent2" xfId="9521" builtinId="33" hidden="1"/>
    <cellStyle name="Accent2" xfId="9570" builtinId="33" hidden="1"/>
    <cellStyle name="Accent2" xfId="9610" builtinId="33" hidden="1"/>
    <cellStyle name="Accent2" xfId="9646" builtinId="33" hidden="1"/>
    <cellStyle name="Accent2" xfId="9686" builtinId="33" hidden="1"/>
    <cellStyle name="Accent2" xfId="9732" builtinId="33" hidden="1"/>
    <cellStyle name="Accent2" xfId="9780" builtinId="33" hidden="1"/>
    <cellStyle name="Accent2" xfId="9819" builtinId="33" hidden="1"/>
    <cellStyle name="Accent2" xfId="9866" builtinId="33" hidden="1"/>
    <cellStyle name="Accent2" xfId="9902" builtinId="33" hidden="1"/>
    <cellStyle name="Accent2" xfId="9951" builtinId="33" hidden="1"/>
    <cellStyle name="Accent2" xfId="9990" builtinId="33" hidden="1"/>
    <cellStyle name="Accent2" xfId="10025" builtinId="33" hidden="1"/>
    <cellStyle name="Accent2" xfId="10063" builtinId="33" hidden="1"/>
    <cellStyle name="Accent2" xfId="9982" builtinId="33" hidden="1"/>
    <cellStyle name="Accent2" xfId="10116" builtinId="33" hidden="1"/>
    <cellStyle name="Accent2" xfId="10156" builtinId="33" hidden="1"/>
    <cellStyle name="Accent2" xfId="10202" builtinId="33" hidden="1"/>
    <cellStyle name="Accent2" xfId="10238" builtinId="33" hidden="1"/>
    <cellStyle name="Accent2" xfId="10287" builtinId="33" hidden="1"/>
    <cellStyle name="Accent2" xfId="10328" builtinId="33" hidden="1"/>
    <cellStyle name="Accent2" xfId="10364" builtinId="33" hidden="1"/>
    <cellStyle name="Accent2" xfId="10404" builtinId="33" hidden="1"/>
    <cellStyle name="Accent2" xfId="10229" builtinId="33" hidden="1"/>
    <cellStyle name="Accent2" xfId="10445" builtinId="33" hidden="1"/>
    <cellStyle name="Accent2" xfId="10481" builtinId="33" hidden="1"/>
    <cellStyle name="Accent2" xfId="10524" builtinId="33" hidden="1"/>
    <cellStyle name="Accent2" xfId="10556" builtinId="33" hidden="1"/>
    <cellStyle name="Accent2" xfId="10601" builtinId="33" hidden="1"/>
    <cellStyle name="Accent2" xfId="10637" builtinId="33" hidden="1"/>
    <cellStyle name="Accent2" xfId="10670" builtinId="33" hidden="1"/>
    <cellStyle name="Accent2" xfId="10706" builtinId="33" hidden="1"/>
    <cellStyle name="Accent2" xfId="8005" builtinId="33" hidden="1"/>
    <cellStyle name="Accent2" xfId="10740" builtinId="33" hidden="1"/>
    <cellStyle name="Accent2" xfId="10771" builtinId="33" hidden="1"/>
    <cellStyle name="Accent2" xfId="10815" builtinId="33" hidden="1"/>
    <cellStyle name="Accent2" xfId="10861" builtinId="33" hidden="1"/>
    <cellStyle name="Accent2" xfId="10906" builtinId="33" hidden="1"/>
    <cellStyle name="Accent2" xfId="10943" builtinId="33" hidden="1"/>
    <cellStyle name="Accent2" xfId="10975" builtinId="33" hidden="1"/>
    <cellStyle name="Accent2" xfId="11011" builtinId="33" hidden="1"/>
    <cellStyle name="Accent2" xfId="11044" builtinId="33" hidden="1"/>
    <cellStyle name="Accent2" xfId="11074" builtinId="33" hidden="1"/>
    <cellStyle name="Accent2" xfId="11120" builtinId="33" hidden="1"/>
    <cellStyle name="Accent2" xfId="11168" builtinId="33" hidden="1"/>
    <cellStyle name="Accent2" xfId="11207" builtinId="33" hidden="1"/>
    <cellStyle name="Accent2" xfId="11240" builtinId="33" hidden="1"/>
    <cellStyle name="Accent2" xfId="11276" builtinId="33" hidden="1"/>
    <cellStyle name="Accent2" xfId="11312" builtinId="33" hidden="1"/>
    <cellStyle name="Accent2" xfId="10791" builtinId="33" hidden="1"/>
    <cellStyle name="Accent2" xfId="11379" builtinId="33" hidden="1"/>
    <cellStyle name="Accent2" xfId="11426" builtinId="33" hidden="1"/>
    <cellStyle name="Accent2" xfId="11465" builtinId="33" hidden="1"/>
    <cellStyle name="Accent2" xfId="11499" builtinId="33" hidden="1"/>
    <cellStyle name="Accent2" xfId="11535" builtinId="33" hidden="1"/>
    <cellStyle name="Accent2" xfId="11571" builtinId="33" hidden="1"/>
    <cellStyle name="Accent2" xfId="11595" builtinId="33" hidden="1"/>
    <cellStyle name="Accent2" xfId="11641" builtinId="33" hidden="1"/>
    <cellStyle name="Accent2" xfId="11685" builtinId="33" hidden="1"/>
    <cellStyle name="Accent2" xfId="11722" builtinId="33" hidden="1"/>
    <cellStyle name="Accent2" xfId="11755" builtinId="33" hidden="1"/>
    <cellStyle name="Accent2" xfId="11791" builtinId="33" hidden="1"/>
    <cellStyle name="Accent2" xfId="11827" builtinId="33" hidden="1"/>
    <cellStyle name="Accent2" xfId="11617" builtinId="33" hidden="1"/>
    <cellStyle name="Accent2" xfId="11882" builtinId="33" hidden="1"/>
    <cellStyle name="Accent2" xfId="11927" builtinId="33" hidden="1"/>
    <cellStyle name="Accent2" xfId="11965" builtinId="33" hidden="1"/>
    <cellStyle name="Accent2" xfId="11999" builtinId="33" hidden="1"/>
    <cellStyle name="Accent2" xfId="12035" builtinId="33" hidden="1"/>
    <cellStyle name="Accent2" xfId="12071" builtinId="33" hidden="1"/>
    <cellStyle name="Accent2" xfId="12107" builtinId="33" hidden="1"/>
    <cellStyle name="Accent2" xfId="12146" builtinId="33" hidden="1"/>
    <cellStyle name="Accent3" xfId="33" builtinId="37" hidden="1"/>
    <cellStyle name="Accent3" xfId="87" builtinId="37" hidden="1"/>
    <cellStyle name="Accent3" xfId="130" builtinId="37" hidden="1"/>
    <cellStyle name="Accent3" xfId="179" builtinId="37" hidden="1"/>
    <cellStyle name="Accent3" xfId="229" builtinId="37" hidden="1"/>
    <cellStyle name="Accent3" xfId="268" builtinId="37" hidden="1"/>
    <cellStyle name="Accent3" xfId="316" builtinId="37" hidden="1"/>
    <cellStyle name="Accent3" xfId="351" builtinId="37" hidden="1"/>
    <cellStyle name="Accent3" xfId="400" builtinId="37" hidden="1"/>
    <cellStyle name="Accent3" xfId="440" builtinId="37" hidden="1"/>
    <cellStyle name="Accent3" xfId="477" builtinId="37" hidden="1"/>
    <cellStyle name="Accent3" xfId="517" builtinId="37" hidden="1"/>
    <cellStyle name="Accent3" xfId="564" builtinId="37" hidden="1"/>
    <cellStyle name="Accent3" xfId="612" builtinId="37" hidden="1"/>
    <cellStyle name="Accent3" xfId="651" builtinId="37" hidden="1"/>
    <cellStyle name="Accent3" xfId="698" builtinId="37" hidden="1"/>
    <cellStyle name="Accent3" xfId="734" builtinId="37" hidden="1"/>
    <cellStyle name="Accent3" xfId="783" builtinId="37" hidden="1"/>
    <cellStyle name="Accent3" xfId="822" builtinId="37" hidden="1"/>
    <cellStyle name="Accent3" xfId="857" builtinId="37" hidden="1"/>
    <cellStyle name="Accent3" xfId="895" builtinId="37" hidden="1"/>
    <cellStyle name="Accent3" xfId="772" builtinId="37" hidden="1"/>
    <cellStyle name="Accent3" xfId="948" builtinId="37" hidden="1"/>
    <cellStyle name="Accent3" xfId="988" builtinId="37" hidden="1"/>
    <cellStyle name="Accent3" xfId="1034" builtinId="37" hidden="1"/>
    <cellStyle name="Accent3" xfId="1070" builtinId="37" hidden="1"/>
    <cellStyle name="Accent3" xfId="1119" builtinId="37" hidden="1"/>
    <cellStyle name="Accent3" xfId="1160" builtinId="37" hidden="1"/>
    <cellStyle name="Accent3" xfId="1196" builtinId="37" hidden="1"/>
    <cellStyle name="Accent3" xfId="1236" builtinId="37" hidden="1"/>
    <cellStyle name="Accent3" xfId="1086" builtinId="37" hidden="1"/>
    <cellStyle name="Accent3" xfId="1277" builtinId="37" hidden="1"/>
    <cellStyle name="Accent3" xfId="1314" builtinId="37" hidden="1"/>
    <cellStyle name="Accent3" xfId="1357" builtinId="37" hidden="1"/>
    <cellStyle name="Accent3" xfId="1389" builtinId="37" hidden="1"/>
    <cellStyle name="Accent3" xfId="1434" builtinId="37" hidden="1"/>
    <cellStyle name="Accent3" xfId="1470" builtinId="37" hidden="1"/>
    <cellStyle name="Accent3" xfId="1503" builtinId="37" hidden="1"/>
    <cellStyle name="Accent3" xfId="1539" builtinId="37" hidden="1"/>
    <cellStyle name="Accent3" xfId="368" builtinId="37" hidden="1"/>
    <cellStyle name="Accent3" xfId="1577" builtinId="37" hidden="1"/>
    <cellStyle name="Accent3" xfId="1611" builtinId="37" hidden="1"/>
    <cellStyle name="Accent3" xfId="1664" builtinId="37" hidden="1"/>
    <cellStyle name="Accent3" xfId="1717" builtinId="37" hidden="1"/>
    <cellStyle name="Accent3" xfId="1767" builtinId="37" hidden="1"/>
    <cellStyle name="Accent3" xfId="1811" builtinId="37" hidden="1"/>
    <cellStyle name="Accent3" xfId="1848" builtinId="37" hidden="1"/>
    <cellStyle name="Accent3" xfId="1888" builtinId="37" hidden="1"/>
    <cellStyle name="Accent3" xfId="1926" builtinId="37" hidden="1"/>
    <cellStyle name="Accent3" xfId="1961" builtinId="37" hidden="1"/>
    <cellStyle name="Accent3" xfId="2014" builtinId="37" hidden="1"/>
    <cellStyle name="Accent3" xfId="2065" builtinId="37" hidden="1"/>
    <cellStyle name="Accent3" xfId="2109" builtinId="37" hidden="1"/>
    <cellStyle name="Accent3" xfId="2145" builtinId="37" hidden="1"/>
    <cellStyle name="Accent3" xfId="2185" builtinId="37" hidden="1"/>
    <cellStyle name="Accent3" xfId="2223" builtinId="37" hidden="1"/>
    <cellStyle name="Accent3" xfId="2243" builtinId="37" hidden="1"/>
    <cellStyle name="Accent3" xfId="2296" builtinId="37" hidden="1"/>
    <cellStyle name="Accent3" xfId="2346" builtinId="37" hidden="1"/>
    <cellStyle name="Accent3" xfId="2390" builtinId="37" hidden="1"/>
    <cellStyle name="Accent3" xfId="2427" builtinId="37" hidden="1"/>
    <cellStyle name="Accent3" xfId="2467" builtinId="37" hidden="1"/>
    <cellStyle name="Accent3" xfId="2505" builtinId="37" hidden="1"/>
    <cellStyle name="Accent3" xfId="2530" builtinId="37" hidden="1"/>
    <cellStyle name="Accent3" xfId="2580" builtinId="37" hidden="1"/>
    <cellStyle name="Accent3" xfId="2629" builtinId="37" hidden="1"/>
    <cellStyle name="Accent3" xfId="2671" builtinId="37" hidden="1"/>
    <cellStyle name="Accent3" xfId="2707" builtinId="37" hidden="1"/>
    <cellStyle name="Accent3" xfId="2747" builtinId="37" hidden="1"/>
    <cellStyle name="Accent3" xfId="2785" builtinId="37" hidden="1"/>
    <cellStyle name="Accent3" xfId="2804" builtinId="37" hidden="1"/>
    <cellStyle name="Accent3" xfId="2844" builtinId="37" hidden="1"/>
    <cellStyle name="Accent3" xfId="2892" builtinId="37" hidden="1"/>
    <cellStyle name="Accent3" xfId="2935" builtinId="37" hidden="1"/>
    <cellStyle name="Accent3" xfId="2972" builtinId="37" hidden="1"/>
    <cellStyle name="Accent3" xfId="3012" builtinId="37" hidden="1"/>
    <cellStyle name="Accent3" xfId="3050" builtinId="37" hidden="1"/>
    <cellStyle name="Accent3" xfId="3093" builtinId="37" hidden="1"/>
    <cellStyle name="Accent3" xfId="3139" builtinId="37" hidden="1"/>
    <cellStyle name="Accent3" xfId="3191" builtinId="37" hidden="1"/>
    <cellStyle name="Accent3" xfId="3256" builtinId="37" hidden="1"/>
    <cellStyle name="Accent3" xfId="3299" builtinId="37" hidden="1"/>
    <cellStyle name="Accent3" xfId="3345" builtinId="37" hidden="1"/>
    <cellStyle name="Accent3" xfId="3395" builtinId="37" hidden="1"/>
    <cellStyle name="Accent3" xfId="3434" builtinId="37" hidden="1"/>
    <cellStyle name="Accent3" xfId="3482" builtinId="37" hidden="1"/>
    <cellStyle name="Accent3" xfId="3517" builtinId="37" hidden="1"/>
    <cellStyle name="Accent3" xfId="3566" builtinId="37" hidden="1"/>
    <cellStyle name="Accent3" xfId="3606" builtinId="37" hidden="1"/>
    <cellStyle name="Accent3" xfId="3643" builtinId="37" hidden="1"/>
    <cellStyle name="Accent3" xfId="3683" builtinId="37" hidden="1"/>
    <cellStyle name="Accent3" xfId="3730" builtinId="37" hidden="1"/>
    <cellStyle name="Accent3" xfId="3778" builtinId="37" hidden="1"/>
    <cellStyle name="Accent3" xfId="3817" builtinId="37" hidden="1"/>
    <cellStyle name="Accent3" xfId="3864" builtinId="37" hidden="1"/>
    <cellStyle name="Accent3" xfId="3900" builtinId="37" hidden="1"/>
    <cellStyle name="Accent3" xfId="3949" builtinId="37" hidden="1"/>
    <cellStyle name="Accent3" xfId="3988" builtinId="37" hidden="1"/>
    <cellStyle name="Accent3" xfId="4023" builtinId="37" hidden="1"/>
    <cellStyle name="Accent3" xfId="4061" builtinId="37" hidden="1"/>
    <cellStyle name="Accent3" xfId="3938" builtinId="37" hidden="1"/>
    <cellStyle name="Accent3" xfId="4114" builtinId="37" hidden="1"/>
    <cellStyle name="Accent3" xfId="4154" builtinId="37" hidden="1"/>
    <cellStyle name="Accent3" xfId="4200" builtinId="37" hidden="1"/>
    <cellStyle name="Accent3" xfId="4236" builtinId="37" hidden="1"/>
    <cellStyle name="Accent3" xfId="4285" builtinId="37" hidden="1"/>
    <cellStyle name="Accent3" xfId="4326" builtinId="37" hidden="1"/>
    <cellStyle name="Accent3" xfId="4362" builtinId="37" hidden="1"/>
    <cellStyle name="Accent3" xfId="4402" builtinId="37" hidden="1"/>
    <cellStyle name="Accent3" xfId="4252" builtinId="37" hidden="1"/>
    <cellStyle name="Accent3" xfId="4443" builtinId="37" hidden="1"/>
    <cellStyle name="Accent3" xfId="4480" builtinId="37" hidden="1"/>
    <cellStyle name="Accent3" xfId="4523" builtinId="37" hidden="1"/>
    <cellStyle name="Accent3" xfId="4555" builtinId="37" hidden="1"/>
    <cellStyle name="Accent3" xfId="4600" builtinId="37" hidden="1"/>
    <cellStyle name="Accent3" xfId="4636" builtinId="37" hidden="1"/>
    <cellStyle name="Accent3" xfId="4669" builtinId="37" hidden="1"/>
    <cellStyle name="Accent3" xfId="4705" builtinId="37" hidden="1"/>
    <cellStyle name="Accent3" xfId="3534" builtinId="37" hidden="1"/>
    <cellStyle name="Accent3" xfId="4743" builtinId="37" hidden="1"/>
    <cellStyle name="Accent3" xfId="4777" builtinId="37" hidden="1"/>
    <cellStyle name="Accent3" xfId="4830" builtinId="37" hidden="1"/>
    <cellStyle name="Accent3" xfId="4883" builtinId="37" hidden="1"/>
    <cellStyle name="Accent3" xfId="4933" builtinId="37" hidden="1"/>
    <cellStyle name="Accent3" xfId="4977" builtinId="37" hidden="1"/>
    <cellStyle name="Accent3" xfId="5014" builtinId="37" hidden="1"/>
    <cellStyle name="Accent3" xfId="5054" builtinId="37" hidden="1"/>
    <cellStyle name="Accent3" xfId="5092" builtinId="37" hidden="1"/>
    <cellStyle name="Accent3" xfId="5127" builtinId="37" hidden="1"/>
    <cellStyle name="Accent3" xfId="5180" builtinId="37" hidden="1"/>
    <cellStyle name="Accent3" xfId="5231" builtinId="37" hidden="1"/>
    <cellStyle name="Accent3" xfId="5275" builtinId="37" hidden="1"/>
    <cellStyle name="Accent3" xfId="5311" builtinId="37" hidden="1"/>
    <cellStyle name="Accent3" xfId="5351" builtinId="37" hidden="1"/>
    <cellStyle name="Accent3" xfId="5389" builtinId="37" hidden="1"/>
    <cellStyle name="Accent3" xfId="5409" builtinId="37" hidden="1"/>
    <cellStyle name="Accent3" xfId="5462" builtinId="37" hidden="1"/>
    <cellStyle name="Accent3" xfId="5512" builtinId="37" hidden="1"/>
    <cellStyle name="Accent3" xfId="5556" builtinId="37" hidden="1"/>
    <cellStyle name="Accent3" xfId="5593" builtinId="37" hidden="1"/>
    <cellStyle name="Accent3" xfId="5633" builtinId="37" hidden="1"/>
    <cellStyle name="Accent3" xfId="5671" builtinId="37" hidden="1"/>
    <cellStyle name="Accent3" xfId="5696" builtinId="37" hidden="1"/>
    <cellStyle name="Accent3" xfId="5746" builtinId="37" hidden="1"/>
    <cellStyle name="Accent3" xfId="5795" builtinId="37" hidden="1"/>
    <cellStyle name="Accent3" xfId="5837" builtinId="37" hidden="1"/>
    <cellStyle name="Accent3" xfId="5873" builtinId="37" hidden="1"/>
    <cellStyle name="Accent3" xfId="5913" builtinId="37" hidden="1"/>
    <cellStyle name="Accent3" xfId="5951" builtinId="37" hidden="1"/>
    <cellStyle name="Accent3" xfId="5970" builtinId="37" hidden="1"/>
    <cellStyle name="Accent3" xfId="6010" builtinId="37" hidden="1"/>
    <cellStyle name="Accent3" xfId="6058" builtinId="37" hidden="1"/>
    <cellStyle name="Accent3" xfId="6101" builtinId="37" hidden="1"/>
    <cellStyle name="Accent3" xfId="6138" builtinId="37" hidden="1"/>
    <cellStyle name="Accent3" xfId="6178" builtinId="37" hidden="1"/>
    <cellStyle name="Accent3" xfId="6216" builtinId="37" hidden="1"/>
    <cellStyle name="Accent3" xfId="6259" builtinId="37" hidden="1"/>
    <cellStyle name="Accent3" xfId="6305" builtinId="37" hidden="1"/>
    <cellStyle name="Accent3" xfId="6333" builtinId="37" hidden="1"/>
    <cellStyle name="Accent3" xfId="6393" builtinId="37" hidden="1"/>
    <cellStyle name="Accent3" xfId="6435" builtinId="37" hidden="1"/>
    <cellStyle name="Accent3" xfId="6482" builtinId="37" hidden="1"/>
    <cellStyle name="Accent3" xfId="6530" builtinId="37" hidden="1"/>
    <cellStyle name="Accent3" xfId="6569" builtinId="37" hidden="1"/>
    <cellStyle name="Accent3" xfId="6617" builtinId="37" hidden="1"/>
    <cellStyle name="Accent3" xfId="6652" builtinId="37" hidden="1"/>
    <cellStyle name="Accent3" xfId="6701" builtinId="37" hidden="1"/>
    <cellStyle name="Accent3" xfId="6741" builtinId="37" hidden="1"/>
    <cellStyle name="Accent3" xfId="6778" builtinId="37" hidden="1"/>
    <cellStyle name="Accent3" xfId="6818" builtinId="37" hidden="1"/>
    <cellStyle name="Accent3" xfId="6865" builtinId="37" hidden="1"/>
    <cellStyle name="Accent3" xfId="6913" builtinId="37" hidden="1"/>
    <cellStyle name="Accent3" xfId="6952" builtinId="37" hidden="1"/>
    <cellStyle name="Accent3" xfId="6999" builtinId="37" hidden="1"/>
    <cellStyle name="Accent3" xfId="7035" builtinId="37" hidden="1"/>
    <cellStyle name="Accent3" xfId="7084" builtinId="37" hidden="1"/>
    <cellStyle name="Accent3" xfId="7123" builtinId="37" hidden="1"/>
    <cellStyle name="Accent3" xfId="7158" builtinId="37" hidden="1"/>
    <cellStyle name="Accent3" xfId="7196" builtinId="37" hidden="1"/>
    <cellStyle name="Accent3" xfId="7073" builtinId="37" hidden="1"/>
    <cellStyle name="Accent3" xfId="7249" builtinId="37" hidden="1"/>
    <cellStyle name="Accent3" xfId="7289" builtinId="37" hidden="1"/>
    <cellStyle name="Accent3" xfId="7335" builtinId="37" hidden="1"/>
    <cellStyle name="Accent3" xfId="7371" builtinId="37" hidden="1"/>
    <cellStyle name="Accent3" xfId="7420" builtinId="37" hidden="1"/>
    <cellStyle name="Accent3" xfId="7461" builtinId="37" hidden="1"/>
    <cellStyle name="Accent3" xfId="7497" builtinId="37" hidden="1"/>
    <cellStyle name="Accent3" xfId="7537" builtinId="37" hidden="1"/>
    <cellStyle name="Accent3" xfId="7387" builtinId="37" hidden="1"/>
    <cellStyle name="Accent3" xfId="7578" builtinId="37" hidden="1"/>
    <cellStyle name="Accent3" xfId="7615" builtinId="37" hidden="1"/>
    <cellStyle name="Accent3" xfId="7658" builtinId="37" hidden="1"/>
    <cellStyle name="Accent3" xfId="7690" builtinId="37" hidden="1"/>
    <cellStyle name="Accent3" xfId="7735" builtinId="37" hidden="1"/>
    <cellStyle name="Accent3" xfId="7771" builtinId="37" hidden="1"/>
    <cellStyle name="Accent3" xfId="7804" builtinId="37" hidden="1"/>
    <cellStyle name="Accent3" xfId="7840" builtinId="37" hidden="1"/>
    <cellStyle name="Accent3" xfId="6669" builtinId="37" hidden="1"/>
    <cellStyle name="Accent3" xfId="7877" builtinId="37" hidden="1"/>
    <cellStyle name="Accent3" xfId="7910" builtinId="37" hidden="1"/>
    <cellStyle name="Accent3" xfId="7962" builtinId="37" hidden="1"/>
    <cellStyle name="Accent3" xfId="8015" builtinId="37" hidden="1"/>
    <cellStyle name="Accent3" xfId="8064" builtinId="37" hidden="1"/>
    <cellStyle name="Accent3" xfId="8108" builtinId="37" hidden="1"/>
    <cellStyle name="Accent3" xfId="8144" builtinId="37" hidden="1"/>
    <cellStyle name="Accent3" xfId="8183" builtinId="37" hidden="1"/>
    <cellStyle name="Accent3" xfId="8220" builtinId="37" hidden="1"/>
    <cellStyle name="Accent3" xfId="8254" builtinId="37" hidden="1"/>
    <cellStyle name="Accent3" xfId="8304" builtinId="37" hidden="1"/>
    <cellStyle name="Accent3" xfId="8354" builtinId="37" hidden="1"/>
    <cellStyle name="Accent3" xfId="8396" builtinId="37" hidden="1"/>
    <cellStyle name="Accent3" xfId="8431" builtinId="37" hidden="1"/>
    <cellStyle name="Accent3" xfId="8470" builtinId="37" hidden="1"/>
    <cellStyle name="Accent3" xfId="8508" builtinId="37" hidden="1"/>
    <cellStyle name="Accent3" xfId="8528" builtinId="37" hidden="1"/>
    <cellStyle name="Accent3" xfId="8579" builtinId="37" hidden="1"/>
    <cellStyle name="Accent3" xfId="8628" builtinId="37" hidden="1"/>
    <cellStyle name="Accent3" xfId="8670" builtinId="37" hidden="1"/>
    <cellStyle name="Accent3" xfId="8706" builtinId="37" hidden="1"/>
    <cellStyle name="Accent3" xfId="8745" builtinId="37" hidden="1"/>
    <cellStyle name="Accent3" xfId="8783" builtinId="37" hidden="1"/>
    <cellStyle name="Accent3" xfId="8808" builtinId="37" hidden="1"/>
    <cellStyle name="Accent3" xfId="8856" builtinId="37" hidden="1"/>
    <cellStyle name="Accent3" xfId="8902" builtinId="37" hidden="1"/>
    <cellStyle name="Accent3" xfId="8941" builtinId="37" hidden="1"/>
    <cellStyle name="Accent3" xfId="8976" builtinId="37" hidden="1"/>
    <cellStyle name="Accent3" xfId="9015" builtinId="37" hidden="1"/>
    <cellStyle name="Accent3" xfId="9053" builtinId="37" hidden="1"/>
    <cellStyle name="Accent3" xfId="9072" builtinId="37" hidden="1"/>
    <cellStyle name="Accent3" xfId="9111" builtinId="37" hidden="1"/>
    <cellStyle name="Accent3" xfId="9158" builtinId="37" hidden="1"/>
    <cellStyle name="Accent3" xfId="9200" builtinId="37" hidden="1"/>
    <cellStyle name="Accent3" xfId="9237" builtinId="37" hidden="1"/>
    <cellStyle name="Accent3" xfId="9276" builtinId="37" hidden="1"/>
    <cellStyle name="Accent3" xfId="9314" builtinId="37" hidden="1"/>
    <cellStyle name="Accent3" xfId="9356" builtinId="37" hidden="1"/>
    <cellStyle name="Accent3" xfId="9401" builtinId="37" hidden="1"/>
    <cellStyle name="Accent3" xfId="6460" builtinId="37" hidden="1"/>
    <cellStyle name="Accent3" xfId="9373" builtinId="37" hidden="1"/>
    <cellStyle name="Accent3" xfId="8847" builtinId="37" hidden="1"/>
    <cellStyle name="Accent3" xfId="6321" builtinId="37" hidden="1"/>
    <cellStyle name="Accent3" xfId="8279" builtinId="37" hidden="1"/>
    <cellStyle name="Accent3" xfId="9443" builtinId="37" hidden="1"/>
    <cellStyle name="Accent3" xfId="9490" builtinId="37" hidden="1"/>
    <cellStyle name="Accent3" xfId="9525" builtinId="37" hidden="1"/>
    <cellStyle name="Accent3" xfId="9574" builtinId="37" hidden="1"/>
    <cellStyle name="Accent3" xfId="9614" builtinId="37" hidden="1"/>
    <cellStyle name="Accent3" xfId="9650" builtinId="37" hidden="1"/>
    <cellStyle name="Accent3" xfId="9690" builtinId="37" hidden="1"/>
    <cellStyle name="Accent3" xfId="9736" builtinId="37" hidden="1"/>
    <cellStyle name="Accent3" xfId="9784" builtinId="37" hidden="1"/>
    <cellStyle name="Accent3" xfId="9823" builtinId="37" hidden="1"/>
    <cellStyle name="Accent3" xfId="9870" builtinId="37" hidden="1"/>
    <cellStyle name="Accent3" xfId="9906" builtinId="37" hidden="1"/>
    <cellStyle name="Accent3" xfId="9955" builtinId="37" hidden="1"/>
    <cellStyle name="Accent3" xfId="9994" builtinId="37" hidden="1"/>
    <cellStyle name="Accent3" xfId="10029" builtinId="37" hidden="1"/>
    <cellStyle name="Accent3" xfId="10067" builtinId="37" hidden="1"/>
    <cellStyle name="Accent3" xfId="9944" builtinId="37" hidden="1"/>
    <cellStyle name="Accent3" xfId="10120" builtinId="37" hidden="1"/>
    <cellStyle name="Accent3" xfId="10160" builtinId="37" hidden="1"/>
    <cellStyle name="Accent3" xfId="10206" builtinId="37" hidden="1"/>
    <cellStyle name="Accent3" xfId="10242" builtinId="37" hidden="1"/>
    <cellStyle name="Accent3" xfId="10291" builtinId="37" hidden="1"/>
    <cellStyle name="Accent3" xfId="10332" builtinId="37" hidden="1"/>
    <cellStyle name="Accent3" xfId="10368" builtinId="37" hidden="1"/>
    <cellStyle name="Accent3" xfId="10408" builtinId="37" hidden="1"/>
    <cellStyle name="Accent3" xfId="10258" builtinId="37" hidden="1"/>
    <cellStyle name="Accent3" xfId="10449" builtinId="37" hidden="1"/>
    <cellStyle name="Accent3" xfId="10485" builtinId="37" hidden="1"/>
    <cellStyle name="Accent3" xfId="10528" builtinId="37" hidden="1"/>
    <cellStyle name="Accent3" xfId="10560" builtinId="37" hidden="1"/>
    <cellStyle name="Accent3" xfId="10605" builtinId="37" hidden="1"/>
    <cellStyle name="Accent3" xfId="10641" builtinId="37" hidden="1"/>
    <cellStyle name="Accent3" xfId="10674" builtinId="37" hidden="1"/>
    <cellStyle name="Accent3" xfId="10710" builtinId="37" hidden="1"/>
    <cellStyle name="Accent3" xfId="9542" builtinId="37" hidden="1"/>
    <cellStyle name="Accent3" xfId="10744" builtinId="37" hidden="1"/>
    <cellStyle name="Accent3" xfId="10775" builtinId="37" hidden="1"/>
    <cellStyle name="Accent3" xfId="10819" builtinId="37" hidden="1"/>
    <cellStyle name="Accent3" xfId="10865" builtinId="37" hidden="1"/>
    <cellStyle name="Accent3" xfId="10910" builtinId="37" hidden="1"/>
    <cellStyle name="Accent3" xfId="10947" builtinId="37" hidden="1"/>
    <cellStyle name="Accent3" xfId="10979" builtinId="37" hidden="1"/>
    <cellStyle name="Accent3" xfId="11015" builtinId="37" hidden="1"/>
    <cellStyle name="Accent3" xfId="11048" builtinId="37" hidden="1"/>
    <cellStyle name="Accent3" xfId="11078" builtinId="37" hidden="1"/>
    <cellStyle name="Accent3" xfId="11124" builtinId="37" hidden="1"/>
    <cellStyle name="Accent3" xfId="11172" builtinId="37" hidden="1"/>
    <cellStyle name="Accent3" xfId="11211" builtinId="37" hidden="1"/>
    <cellStyle name="Accent3" xfId="11244" builtinId="37" hidden="1"/>
    <cellStyle name="Accent3" xfId="11280" builtinId="37" hidden="1"/>
    <cellStyle name="Accent3" xfId="11316" builtinId="37" hidden="1"/>
    <cellStyle name="Accent3" xfId="11335" builtinId="37" hidden="1"/>
    <cellStyle name="Accent3" xfId="11383" builtinId="37" hidden="1"/>
    <cellStyle name="Accent3" xfId="11430" builtinId="37" hidden="1"/>
    <cellStyle name="Accent3" xfId="11469" builtinId="37" hidden="1"/>
    <cellStyle name="Accent3" xfId="11503" builtinId="37" hidden="1"/>
    <cellStyle name="Accent3" xfId="11539" builtinId="37" hidden="1"/>
    <cellStyle name="Accent3" xfId="11575" builtinId="37" hidden="1"/>
    <cellStyle name="Accent3" xfId="11599" builtinId="37" hidden="1"/>
    <cellStyle name="Accent3" xfId="11645" builtinId="37" hidden="1"/>
    <cellStyle name="Accent3" xfId="11689" builtinId="37" hidden="1"/>
    <cellStyle name="Accent3" xfId="11726" builtinId="37" hidden="1"/>
    <cellStyle name="Accent3" xfId="11759" builtinId="37" hidden="1"/>
    <cellStyle name="Accent3" xfId="11795" builtinId="37" hidden="1"/>
    <cellStyle name="Accent3" xfId="11831" builtinId="37" hidden="1"/>
    <cellStyle name="Accent3" xfId="11849" builtinId="37" hidden="1"/>
    <cellStyle name="Accent3" xfId="11886" builtinId="37" hidden="1"/>
    <cellStyle name="Accent3" xfId="11931" builtinId="37" hidden="1"/>
    <cellStyle name="Accent3" xfId="11969" builtinId="37" hidden="1"/>
    <cellStyle name="Accent3" xfId="12003" builtinId="37" hidden="1"/>
    <cellStyle name="Accent3" xfId="12039" builtinId="37" hidden="1"/>
    <cellStyle name="Accent3" xfId="12075" builtinId="37" hidden="1"/>
    <cellStyle name="Accent3" xfId="12111" builtinId="37" hidden="1"/>
    <cellStyle name="Accent3" xfId="12150" builtinId="37" hidden="1"/>
    <cellStyle name="Accent4" xfId="37" builtinId="41" hidden="1"/>
    <cellStyle name="Accent4" xfId="91" builtinId="41" hidden="1"/>
    <cellStyle name="Accent4" xfId="134" builtinId="41" hidden="1"/>
    <cellStyle name="Accent4" xfId="183" builtinId="41" hidden="1"/>
    <cellStyle name="Accent4" xfId="233" builtinId="41" hidden="1"/>
    <cellStyle name="Accent4" xfId="272" builtinId="41" hidden="1"/>
    <cellStyle name="Accent4" xfId="320" builtinId="41" hidden="1"/>
    <cellStyle name="Accent4" xfId="355" builtinId="41" hidden="1"/>
    <cellStyle name="Accent4" xfId="404" builtinId="41" hidden="1"/>
    <cellStyle name="Accent4" xfId="444" builtinId="41" hidden="1"/>
    <cellStyle name="Accent4" xfId="481" builtinId="41" hidden="1"/>
    <cellStyle name="Accent4" xfId="521" builtinId="41" hidden="1"/>
    <cellStyle name="Accent4" xfId="568" builtinId="41" hidden="1"/>
    <cellStyle name="Accent4" xfId="616" builtinId="41" hidden="1"/>
    <cellStyle name="Accent4" xfId="655" builtinId="41" hidden="1"/>
    <cellStyle name="Accent4" xfId="702" builtinId="41" hidden="1"/>
    <cellStyle name="Accent4" xfId="738" builtinId="41" hidden="1"/>
    <cellStyle name="Accent4" xfId="787" builtinId="41" hidden="1"/>
    <cellStyle name="Accent4" xfId="826" builtinId="41" hidden="1"/>
    <cellStyle name="Accent4" xfId="861" builtinId="41" hidden="1"/>
    <cellStyle name="Accent4" xfId="899" builtinId="41" hidden="1"/>
    <cellStyle name="Accent4" xfId="537" builtinId="41" hidden="1"/>
    <cellStyle name="Accent4" xfId="952" builtinId="41" hidden="1"/>
    <cellStyle name="Accent4" xfId="992" builtinId="41" hidden="1"/>
    <cellStyle name="Accent4" xfId="1038" builtinId="41" hidden="1"/>
    <cellStyle name="Accent4" xfId="1074" builtinId="41" hidden="1"/>
    <cellStyle name="Accent4" xfId="1123" builtinId="41" hidden="1"/>
    <cellStyle name="Accent4" xfId="1164" builtinId="41" hidden="1"/>
    <cellStyle name="Accent4" xfId="1200" builtinId="41" hidden="1"/>
    <cellStyle name="Accent4" xfId="1240" builtinId="41" hidden="1"/>
    <cellStyle name="Accent4" xfId="1004" builtinId="41" hidden="1"/>
    <cellStyle name="Accent4" xfId="1281" builtinId="41" hidden="1"/>
    <cellStyle name="Accent4" xfId="1318" builtinId="41" hidden="1"/>
    <cellStyle name="Accent4" xfId="1361" builtinId="41" hidden="1"/>
    <cellStyle name="Accent4" xfId="1393" builtinId="41" hidden="1"/>
    <cellStyle name="Accent4" xfId="1438" builtinId="41" hidden="1"/>
    <cellStyle name="Accent4" xfId="1474" builtinId="41" hidden="1"/>
    <cellStyle name="Accent4" xfId="1507" builtinId="41" hidden="1"/>
    <cellStyle name="Accent4" xfId="1543" builtinId="41" hidden="1"/>
    <cellStyle name="Accent4" xfId="465" builtinId="41" hidden="1"/>
    <cellStyle name="Accent4" xfId="1581" builtinId="41" hidden="1"/>
    <cellStyle name="Accent4" xfId="1615" builtinId="41" hidden="1"/>
    <cellStyle name="Accent4" xfId="1668" builtinId="41" hidden="1"/>
    <cellStyle name="Accent4" xfId="1721" builtinId="41" hidden="1"/>
    <cellStyle name="Accent4" xfId="1771" builtinId="41" hidden="1"/>
    <cellStyle name="Accent4" xfId="1815" builtinId="41" hidden="1"/>
    <cellStyle name="Accent4" xfId="1852" builtinId="41" hidden="1"/>
    <cellStyle name="Accent4" xfId="1892" builtinId="41" hidden="1"/>
    <cellStyle name="Accent4" xfId="1930" builtinId="41" hidden="1"/>
    <cellStyle name="Accent4" xfId="1965" builtinId="41" hidden="1"/>
    <cellStyle name="Accent4" xfId="2018" builtinId="41" hidden="1"/>
    <cellStyle name="Accent4" xfId="2069" builtinId="41" hidden="1"/>
    <cellStyle name="Accent4" xfId="2113" builtinId="41" hidden="1"/>
    <cellStyle name="Accent4" xfId="2149" builtinId="41" hidden="1"/>
    <cellStyle name="Accent4" xfId="2189" builtinId="41" hidden="1"/>
    <cellStyle name="Accent4" xfId="2227" builtinId="41" hidden="1"/>
    <cellStyle name="Accent4" xfId="2247" builtinId="41" hidden="1"/>
    <cellStyle name="Accent4" xfId="2300" builtinId="41" hidden="1"/>
    <cellStyle name="Accent4" xfId="2350" builtinId="41" hidden="1"/>
    <cellStyle name="Accent4" xfId="2394" builtinId="41" hidden="1"/>
    <cellStyle name="Accent4" xfId="2431" builtinId="41" hidden="1"/>
    <cellStyle name="Accent4" xfId="2471" builtinId="41" hidden="1"/>
    <cellStyle name="Accent4" xfId="2509" builtinId="41" hidden="1"/>
    <cellStyle name="Accent4" xfId="2534" builtinId="41" hidden="1"/>
    <cellStyle name="Accent4" xfId="2584" builtinId="41" hidden="1"/>
    <cellStyle name="Accent4" xfId="2633" builtinId="41" hidden="1"/>
    <cellStyle name="Accent4" xfId="2675" builtinId="41" hidden="1"/>
    <cellStyle name="Accent4" xfId="2711" builtinId="41" hidden="1"/>
    <cellStyle name="Accent4" xfId="2751" builtinId="41" hidden="1"/>
    <cellStyle name="Accent4" xfId="2789" builtinId="41" hidden="1"/>
    <cellStyle name="Accent4" xfId="2808" builtinId="41" hidden="1"/>
    <cellStyle name="Accent4" xfId="2848" builtinId="41" hidden="1"/>
    <cellStyle name="Accent4" xfId="2896" builtinId="41" hidden="1"/>
    <cellStyle name="Accent4" xfId="2939" builtinId="41" hidden="1"/>
    <cellStyle name="Accent4" xfId="2976" builtinId="41" hidden="1"/>
    <cellStyle name="Accent4" xfId="3016" builtinId="41" hidden="1"/>
    <cellStyle name="Accent4" xfId="3054" builtinId="41" hidden="1"/>
    <cellStyle name="Accent4" xfId="3097" builtinId="41" hidden="1"/>
    <cellStyle name="Accent4" xfId="3143" builtinId="41" hidden="1"/>
    <cellStyle name="Accent4" xfId="3195" builtinId="41" hidden="1"/>
    <cellStyle name="Accent4" xfId="3260" builtinId="41" hidden="1"/>
    <cellStyle name="Accent4" xfId="3303" builtinId="41" hidden="1"/>
    <cellStyle name="Accent4" xfId="3349" builtinId="41" hidden="1"/>
    <cellStyle name="Accent4" xfId="3399" builtinId="41" hidden="1"/>
    <cellStyle name="Accent4" xfId="3438" builtinId="41" hidden="1"/>
    <cellStyle name="Accent4" xfId="3486" builtinId="41" hidden="1"/>
    <cellStyle name="Accent4" xfId="3521" builtinId="41" hidden="1"/>
    <cellStyle name="Accent4" xfId="3570" builtinId="41" hidden="1"/>
    <cellStyle name="Accent4" xfId="3610" builtinId="41" hidden="1"/>
    <cellStyle name="Accent4" xfId="3647" builtinId="41" hidden="1"/>
    <cellStyle name="Accent4" xfId="3687" builtinId="41" hidden="1"/>
    <cellStyle name="Accent4" xfId="3734" builtinId="41" hidden="1"/>
    <cellStyle name="Accent4" xfId="3782" builtinId="41" hidden="1"/>
    <cellStyle name="Accent4" xfId="3821" builtinId="41" hidden="1"/>
    <cellStyle name="Accent4" xfId="3868" builtinId="41" hidden="1"/>
    <cellStyle name="Accent4" xfId="3904" builtinId="41" hidden="1"/>
    <cellStyle name="Accent4" xfId="3953" builtinId="41" hidden="1"/>
    <cellStyle name="Accent4" xfId="3992" builtinId="41" hidden="1"/>
    <cellStyle name="Accent4" xfId="4027" builtinId="41" hidden="1"/>
    <cellStyle name="Accent4" xfId="4065" builtinId="41" hidden="1"/>
    <cellStyle name="Accent4" xfId="3703" builtinId="41" hidden="1"/>
    <cellStyle name="Accent4" xfId="4118" builtinId="41" hidden="1"/>
    <cellStyle name="Accent4" xfId="4158" builtinId="41" hidden="1"/>
    <cellStyle name="Accent4" xfId="4204" builtinId="41" hidden="1"/>
    <cellStyle name="Accent4" xfId="4240" builtinId="41" hidden="1"/>
    <cellStyle name="Accent4" xfId="4289" builtinId="41" hidden="1"/>
    <cellStyle name="Accent4" xfId="4330" builtinId="41" hidden="1"/>
    <cellStyle name="Accent4" xfId="4366" builtinId="41" hidden="1"/>
    <cellStyle name="Accent4" xfId="4406" builtinId="41" hidden="1"/>
    <cellStyle name="Accent4" xfId="4170" builtinId="41" hidden="1"/>
    <cellStyle name="Accent4" xfId="4447" builtinId="41" hidden="1"/>
    <cellStyle name="Accent4" xfId="4484" builtinId="41" hidden="1"/>
    <cellStyle name="Accent4" xfId="4527" builtinId="41" hidden="1"/>
    <cellStyle name="Accent4" xfId="4559" builtinId="41" hidden="1"/>
    <cellStyle name="Accent4" xfId="4604" builtinId="41" hidden="1"/>
    <cellStyle name="Accent4" xfId="4640" builtinId="41" hidden="1"/>
    <cellStyle name="Accent4" xfId="4673" builtinId="41" hidden="1"/>
    <cellStyle name="Accent4" xfId="4709" builtinId="41" hidden="1"/>
    <cellStyle name="Accent4" xfId="3631" builtinId="41" hidden="1"/>
    <cellStyle name="Accent4" xfId="4747" builtinId="41" hidden="1"/>
    <cellStyle name="Accent4" xfId="4781" builtinId="41" hidden="1"/>
    <cellStyle name="Accent4" xfId="4834" builtinId="41" hidden="1"/>
    <cellStyle name="Accent4" xfId="4887" builtinId="41" hidden="1"/>
    <cellStyle name="Accent4" xfId="4937" builtinId="41" hidden="1"/>
    <cellStyle name="Accent4" xfId="4981" builtinId="41" hidden="1"/>
    <cellStyle name="Accent4" xfId="5018" builtinId="41" hidden="1"/>
    <cellStyle name="Accent4" xfId="5058" builtinId="41" hidden="1"/>
    <cellStyle name="Accent4" xfId="5096" builtinId="41" hidden="1"/>
    <cellStyle name="Accent4" xfId="5131" builtinId="41" hidden="1"/>
    <cellStyle name="Accent4" xfId="5184" builtinId="41" hidden="1"/>
    <cellStyle name="Accent4" xfId="5235" builtinId="41" hidden="1"/>
    <cellStyle name="Accent4" xfId="5279" builtinId="41" hidden="1"/>
    <cellStyle name="Accent4" xfId="5315" builtinId="41" hidden="1"/>
    <cellStyle name="Accent4" xfId="5355" builtinId="41" hidden="1"/>
    <cellStyle name="Accent4" xfId="5393" builtinId="41" hidden="1"/>
    <cellStyle name="Accent4" xfId="5413" builtinId="41" hidden="1"/>
    <cellStyle name="Accent4" xfId="5466" builtinId="41" hidden="1"/>
    <cellStyle name="Accent4" xfId="5516" builtinId="41" hidden="1"/>
    <cellStyle name="Accent4" xfId="5560" builtinId="41" hidden="1"/>
    <cellStyle name="Accent4" xfId="5597" builtinId="41" hidden="1"/>
    <cellStyle name="Accent4" xfId="5637" builtinId="41" hidden="1"/>
    <cellStyle name="Accent4" xfId="5675" builtinId="41" hidden="1"/>
    <cellStyle name="Accent4" xfId="5700" builtinId="41" hidden="1"/>
    <cellStyle name="Accent4" xfId="5750" builtinId="41" hidden="1"/>
    <cellStyle name="Accent4" xfId="5799" builtinId="41" hidden="1"/>
    <cellStyle name="Accent4" xfId="5841" builtinId="41" hidden="1"/>
    <cellStyle name="Accent4" xfId="5877" builtinId="41" hidden="1"/>
    <cellStyle name="Accent4" xfId="5917" builtinId="41" hidden="1"/>
    <cellStyle name="Accent4" xfId="5955" builtinId="41" hidden="1"/>
    <cellStyle name="Accent4" xfId="5974" builtinId="41" hidden="1"/>
    <cellStyle name="Accent4" xfId="6014" builtinId="41" hidden="1"/>
    <cellStyle name="Accent4" xfId="6062" builtinId="41" hidden="1"/>
    <cellStyle name="Accent4" xfId="6105" builtinId="41" hidden="1"/>
    <cellStyle name="Accent4" xfId="6142" builtinId="41" hidden="1"/>
    <cellStyle name="Accent4" xfId="6182" builtinId="41" hidden="1"/>
    <cellStyle name="Accent4" xfId="6220" builtinId="41" hidden="1"/>
    <cellStyle name="Accent4" xfId="6263" builtinId="41" hidden="1"/>
    <cellStyle name="Accent4" xfId="6309" builtinId="41" hidden="1"/>
    <cellStyle name="Accent4" xfId="6337" builtinId="41" hidden="1"/>
    <cellStyle name="Accent4" xfId="6397" builtinId="41" hidden="1"/>
    <cellStyle name="Accent4" xfId="6439" builtinId="41" hidden="1"/>
    <cellStyle name="Accent4" xfId="6486" builtinId="41" hidden="1"/>
    <cellStyle name="Accent4" xfId="6534" builtinId="41" hidden="1"/>
    <cellStyle name="Accent4" xfId="6573" builtinId="41" hidden="1"/>
    <cellStyle name="Accent4" xfId="6621" builtinId="41" hidden="1"/>
    <cellStyle name="Accent4" xfId="6656" builtinId="41" hidden="1"/>
    <cellStyle name="Accent4" xfId="6705" builtinId="41" hidden="1"/>
    <cellStyle name="Accent4" xfId="6745" builtinId="41" hidden="1"/>
    <cellStyle name="Accent4" xfId="6782" builtinId="41" hidden="1"/>
    <cellStyle name="Accent4" xfId="6822" builtinId="41" hidden="1"/>
    <cellStyle name="Accent4" xfId="6869" builtinId="41" hidden="1"/>
    <cellStyle name="Accent4" xfId="6917" builtinId="41" hidden="1"/>
    <cellStyle name="Accent4" xfId="6956" builtinId="41" hidden="1"/>
    <cellStyle name="Accent4" xfId="7003" builtinId="41" hidden="1"/>
    <cellStyle name="Accent4" xfId="7039" builtinId="41" hidden="1"/>
    <cellStyle name="Accent4" xfId="7088" builtinId="41" hidden="1"/>
    <cellStyle name="Accent4" xfId="7127" builtinId="41" hidden="1"/>
    <cellStyle name="Accent4" xfId="7162" builtinId="41" hidden="1"/>
    <cellStyle name="Accent4" xfId="7200" builtinId="41" hidden="1"/>
    <cellStyle name="Accent4" xfId="6838" builtinId="41" hidden="1"/>
    <cellStyle name="Accent4" xfId="7253" builtinId="41" hidden="1"/>
    <cellStyle name="Accent4" xfId="7293" builtinId="41" hidden="1"/>
    <cellStyle name="Accent4" xfId="7339" builtinId="41" hidden="1"/>
    <cellStyle name="Accent4" xfId="7375" builtinId="41" hidden="1"/>
    <cellStyle name="Accent4" xfId="7424" builtinId="41" hidden="1"/>
    <cellStyle name="Accent4" xfId="7465" builtinId="41" hidden="1"/>
    <cellStyle name="Accent4" xfId="7501" builtinId="41" hidden="1"/>
    <cellStyle name="Accent4" xfId="7541" builtinId="41" hidden="1"/>
    <cellStyle name="Accent4" xfId="7305" builtinId="41" hidden="1"/>
    <cellStyle name="Accent4" xfId="7582" builtinId="41" hidden="1"/>
    <cellStyle name="Accent4" xfId="7619" builtinId="41" hidden="1"/>
    <cellStyle name="Accent4" xfId="7662" builtinId="41" hidden="1"/>
    <cellStyle name="Accent4" xfId="7694" builtinId="41" hidden="1"/>
    <cellStyle name="Accent4" xfId="7739" builtinId="41" hidden="1"/>
    <cellStyle name="Accent4" xfId="7775" builtinId="41" hidden="1"/>
    <cellStyle name="Accent4" xfId="7808" builtinId="41" hidden="1"/>
    <cellStyle name="Accent4" xfId="7844" builtinId="41" hidden="1"/>
    <cellStyle name="Accent4" xfId="6766" builtinId="41" hidden="1"/>
    <cellStyle name="Accent4" xfId="7881" builtinId="41" hidden="1"/>
    <cellStyle name="Accent4" xfId="7914" builtinId="41" hidden="1"/>
    <cellStyle name="Accent4" xfId="7966" builtinId="41" hidden="1"/>
    <cellStyle name="Accent4" xfId="8019" builtinId="41" hidden="1"/>
    <cellStyle name="Accent4" xfId="8068" builtinId="41" hidden="1"/>
    <cellStyle name="Accent4" xfId="8112" builtinId="41" hidden="1"/>
    <cellStyle name="Accent4" xfId="8148" builtinId="41" hidden="1"/>
    <cellStyle name="Accent4" xfId="8187" builtinId="41" hidden="1"/>
    <cellStyle name="Accent4" xfId="8224" builtinId="41" hidden="1"/>
    <cellStyle name="Accent4" xfId="8258" builtinId="41" hidden="1"/>
    <cellStyle name="Accent4" xfId="8308" builtinId="41" hidden="1"/>
    <cellStyle name="Accent4" xfId="8358" builtinId="41" hidden="1"/>
    <cellStyle name="Accent4" xfId="8400" builtinId="41" hidden="1"/>
    <cellStyle name="Accent4" xfId="8435" builtinId="41" hidden="1"/>
    <cellStyle name="Accent4" xfId="8474" builtinId="41" hidden="1"/>
    <cellStyle name="Accent4" xfId="8512" builtinId="41" hidden="1"/>
    <cellStyle name="Accent4" xfId="8532" builtinId="41" hidden="1"/>
    <cellStyle name="Accent4" xfId="8583" builtinId="41" hidden="1"/>
    <cellStyle name="Accent4" xfId="8632" builtinId="41" hidden="1"/>
    <cellStyle name="Accent4" xfId="8674" builtinId="41" hidden="1"/>
    <cellStyle name="Accent4" xfId="8710" builtinId="41" hidden="1"/>
    <cellStyle name="Accent4" xfId="8749" builtinId="41" hidden="1"/>
    <cellStyle name="Accent4" xfId="8787" builtinId="41" hidden="1"/>
    <cellStyle name="Accent4" xfId="8812" builtinId="41" hidden="1"/>
    <cellStyle name="Accent4" xfId="8860" builtinId="41" hidden="1"/>
    <cellStyle name="Accent4" xfId="8906" builtinId="41" hidden="1"/>
    <cellStyle name="Accent4" xfId="8945" builtinId="41" hidden="1"/>
    <cellStyle name="Accent4" xfId="8980" builtinId="41" hidden="1"/>
    <cellStyle name="Accent4" xfId="9019" builtinId="41" hidden="1"/>
    <cellStyle name="Accent4" xfId="9057" builtinId="41" hidden="1"/>
    <cellStyle name="Accent4" xfId="9076" builtinId="41" hidden="1"/>
    <cellStyle name="Accent4" xfId="9115" builtinId="41" hidden="1"/>
    <cellStyle name="Accent4" xfId="9162" builtinId="41" hidden="1"/>
    <cellStyle name="Accent4" xfId="9204" builtinId="41" hidden="1"/>
    <cellStyle name="Accent4" xfId="9241" builtinId="41" hidden="1"/>
    <cellStyle name="Accent4" xfId="9280" builtinId="41" hidden="1"/>
    <cellStyle name="Accent4" xfId="9318" builtinId="41" hidden="1"/>
    <cellStyle name="Accent4" xfId="9360" builtinId="41" hidden="1"/>
    <cellStyle name="Accent4" xfId="9405" builtinId="41" hidden="1"/>
    <cellStyle name="Accent4" xfId="9421" builtinId="41" hidden="1"/>
    <cellStyle name="Accent4" xfId="9304" builtinId="41" hidden="1"/>
    <cellStyle name="Accent4" xfId="8736" builtinId="41" hidden="1"/>
    <cellStyle name="Accent4" xfId="9187" builtinId="41" hidden="1"/>
    <cellStyle name="Accent4" xfId="8420" builtinId="41" hidden="1"/>
    <cellStyle name="Accent4" xfId="9447" builtinId="41" hidden="1"/>
    <cellStyle name="Accent4" xfId="9494" builtinId="41" hidden="1"/>
    <cellStyle name="Accent4" xfId="9529" builtinId="41" hidden="1"/>
    <cellStyle name="Accent4" xfId="9578" builtinId="41" hidden="1"/>
    <cellStyle name="Accent4" xfId="9618" builtinId="41" hidden="1"/>
    <cellStyle name="Accent4" xfId="9654" builtinId="41" hidden="1"/>
    <cellStyle name="Accent4" xfId="9694" builtinId="41" hidden="1"/>
    <cellStyle name="Accent4" xfId="9740" builtinId="41" hidden="1"/>
    <cellStyle name="Accent4" xfId="9788" builtinId="41" hidden="1"/>
    <cellStyle name="Accent4" xfId="9827" builtinId="41" hidden="1"/>
    <cellStyle name="Accent4" xfId="9874" builtinId="41" hidden="1"/>
    <cellStyle name="Accent4" xfId="9910" builtinId="41" hidden="1"/>
    <cellStyle name="Accent4" xfId="9959" builtinId="41" hidden="1"/>
    <cellStyle name="Accent4" xfId="9998" builtinId="41" hidden="1"/>
    <cellStyle name="Accent4" xfId="10033" builtinId="41" hidden="1"/>
    <cellStyle name="Accent4" xfId="10071" builtinId="41" hidden="1"/>
    <cellStyle name="Accent4" xfId="9709" builtinId="41" hidden="1"/>
    <cellStyle name="Accent4" xfId="10124" builtinId="41" hidden="1"/>
    <cellStyle name="Accent4" xfId="10164" builtinId="41" hidden="1"/>
    <cellStyle name="Accent4" xfId="10210" builtinId="41" hidden="1"/>
    <cellStyle name="Accent4" xfId="10246" builtinId="41" hidden="1"/>
    <cellStyle name="Accent4" xfId="10295" builtinId="41" hidden="1"/>
    <cellStyle name="Accent4" xfId="10336" builtinId="41" hidden="1"/>
    <cellStyle name="Accent4" xfId="10372" builtinId="41" hidden="1"/>
    <cellStyle name="Accent4" xfId="10412" builtinId="41" hidden="1"/>
    <cellStyle name="Accent4" xfId="10176" builtinId="41" hidden="1"/>
    <cellStyle name="Accent4" xfId="10453" builtinId="41" hidden="1"/>
    <cellStyle name="Accent4" xfId="10489" builtinId="41" hidden="1"/>
    <cellStyle name="Accent4" xfId="10532" builtinId="41" hidden="1"/>
    <cellStyle name="Accent4" xfId="10564" builtinId="41" hidden="1"/>
    <cellStyle name="Accent4" xfId="10609" builtinId="41" hidden="1"/>
    <cellStyle name="Accent4" xfId="10645" builtinId="41" hidden="1"/>
    <cellStyle name="Accent4" xfId="10678" builtinId="41" hidden="1"/>
    <cellStyle name="Accent4" xfId="10714" builtinId="41" hidden="1"/>
    <cellStyle name="Accent4" xfId="9638" builtinId="41" hidden="1"/>
    <cellStyle name="Accent4" xfId="10748" builtinId="41" hidden="1"/>
    <cellStyle name="Accent4" xfId="10779" builtinId="41" hidden="1"/>
    <cellStyle name="Accent4" xfId="10823" builtinId="41" hidden="1"/>
    <cellStyle name="Accent4" xfId="10869" builtinId="41" hidden="1"/>
    <cellStyle name="Accent4" xfId="10914" builtinId="41" hidden="1"/>
    <cellStyle name="Accent4" xfId="10951" builtinId="41" hidden="1"/>
    <cellStyle name="Accent4" xfId="10983" builtinId="41" hidden="1"/>
    <cellStyle name="Accent4" xfId="11019" builtinId="41" hidden="1"/>
    <cellStyle name="Accent4" xfId="11052" builtinId="41" hidden="1"/>
    <cellStyle name="Accent4" xfId="11082" builtinId="41" hidden="1"/>
    <cellStyle name="Accent4" xfId="11128" builtinId="41" hidden="1"/>
    <cellStyle name="Accent4" xfId="11176" builtinId="41" hidden="1"/>
    <cellStyle name="Accent4" xfId="11215" builtinId="41" hidden="1"/>
    <cellStyle name="Accent4" xfId="11248" builtinId="41" hidden="1"/>
    <cellStyle name="Accent4" xfId="11284" builtinId="41" hidden="1"/>
    <cellStyle name="Accent4" xfId="11320" builtinId="41" hidden="1"/>
    <cellStyle name="Accent4" xfId="11339" builtinId="41" hidden="1"/>
    <cellStyle name="Accent4" xfId="11387" builtinId="41" hidden="1"/>
    <cellStyle name="Accent4" xfId="11434" builtinId="41" hidden="1"/>
    <cellStyle name="Accent4" xfId="11473" builtinId="41" hidden="1"/>
    <cellStyle name="Accent4" xfId="11507" builtinId="41" hidden="1"/>
    <cellStyle name="Accent4" xfId="11543" builtinId="41" hidden="1"/>
    <cellStyle name="Accent4" xfId="11579" builtinId="41" hidden="1"/>
    <cellStyle name="Accent4" xfId="11603" builtinId="41" hidden="1"/>
    <cellStyle name="Accent4" xfId="11649" builtinId="41" hidden="1"/>
    <cellStyle name="Accent4" xfId="11693" builtinId="41" hidden="1"/>
    <cellStyle name="Accent4" xfId="11730" builtinId="41" hidden="1"/>
    <cellStyle name="Accent4" xfId="11763" builtinId="41" hidden="1"/>
    <cellStyle name="Accent4" xfId="11799" builtinId="41" hidden="1"/>
    <cellStyle name="Accent4" xfId="11835" builtinId="41" hidden="1"/>
    <cellStyle name="Accent4" xfId="11853" builtinId="41" hidden="1"/>
    <cellStyle name="Accent4" xfId="11890" builtinId="41" hidden="1"/>
    <cellStyle name="Accent4" xfId="11935" builtinId="41" hidden="1"/>
    <cellStyle name="Accent4" xfId="11973" builtinId="41" hidden="1"/>
    <cellStyle name="Accent4" xfId="12007" builtinId="41" hidden="1"/>
    <cellStyle name="Accent4" xfId="12043" builtinId="41" hidden="1"/>
    <cellStyle name="Accent4" xfId="12079" builtinId="41" hidden="1"/>
    <cellStyle name="Accent4" xfId="12115" builtinId="41" hidden="1"/>
    <cellStyle name="Accent4" xfId="12154" builtinId="41" hidden="1"/>
    <cellStyle name="Accent5" xfId="41" builtinId="45" hidden="1"/>
    <cellStyle name="Accent5" xfId="95" builtinId="45" hidden="1"/>
    <cellStyle name="Accent5" xfId="138" builtinId="45" hidden="1"/>
    <cellStyle name="Accent5" xfId="187" builtinId="45" hidden="1"/>
    <cellStyle name="Accent5" xfId="237" builtinId="45" hidden="1"/>
    <cellStyle name="Accent5" xfId="276" builtinId="45" hidden="1"/>
    <cellStyle name="Accent5" xfId="324" builtinId="45" hidden="1"/>
    <cellStyle name="Accent5" xfId="359" builtinId="45" hidden="1"/>
    <cellStyle name="Accent5" xfId="408" builtinId="45" hidden="1"/>
    <cellStyle name="Accent5" xfId="448" builtinId="45" hidden="1"/>
    <cellStyle name="Accent5" xfId="485" builtinId="45" hidden="1"/>
    <cellStyle name="Accent5" xfId="525" builtinId="45" hidden="1"/>
    <cellStyle name="Accent5" xfId="572" builtinId="45" hidden="1"/>
    <cellStyle name="Accent5" xfId="620" builtinId="45" hidden="1"/>
    <cellStyle name="Accent5" xfId="659" builtinId="45" hidden="1"/>
    <cellStyle name="Accent5" xfId="706" builtinId="45" hidden="1"/>
    <cellStyle name="Accent5" xfId="742" builtinId="45" hidden="1"/>
    <cellStyle name="Accent5" xfId="791" builtinId="45" hidden="1"/>
    <cellStyle name="Accent5" xfId="830" builtinId="45" hidden="1"/>
    <cellStyle name="Accent5" xfId="865" builtinId="45" hidden="1"/>
    <cellStyle name="Accent5" xfId="903" builtinId="45" hidden="1"/>
    <cellStyle name="Accent5" xfId="540" builtinId="45" hidden="1"/>
    <cellStyle name="Accent5" xfId="956" builtinId="45" hidden="1"/>
    <cellStyle name="Accent5" xfId="996" builtinId="45" hidden="1"/>
    <cellStyle name="Accent5" xfId="1042" builtinId="45" hidden="1"/>
    <cellStyle name="Accent5" xfId="1078" builtinId="45" hidden="1"/>
    <cellStyle name="Accent5" xfId="1127" builtinId="45" hidden="1"/>
    <cellStyle name="Accent5" xfId="1168" builtinId="45" hidden="1"/>
    <cellStyle name="Accent5" xfId="1204" builtinId="45" hidden="1"/>
    <cellStyle name="Accent5" xfId="1244" builtinId="45" hidden="1"/>
    <cellStyle name="Accent5" xfId="1252" builtinId="45" hidden="1"/>
    <cellStyle name="Accent5" xfId="1285" builtinId="45" hidden="1"/>
    <cellStyle name="Accent5" xfId="1322" builtinId="45" hidden="1"/>
    <cellStyle name="Accent5" xfId="1365" builtinId="45" hidden="1"/>
    <cellStyle name="Accent5" xfId="1397" builtinId="45" hidden="1"/>
    <cellStyle name="Accent5" xfId="1442" builtinId="45" hidden="1"/>
    <cellStyle name="Accent5" xfId="1478" builtinId="45" hidden="1"/>
    <cellStyle name="Accent5" xfId="1511" builtinId="45" hidden="1"/>
    <cellStyle name="Accent5" xfId="1547" builtinId="45" hidden="1"/>
    <cellStyle name="Accent5" xfId="508" builtinId="45" hidden="1"/>
    <cellStyle name="Accent5" xfId="1585" builtinId="45" hidden="1"/>
    <cellStyle name="Accent5" xfId="1619" builtinId="45" hidden="1"/>
    <cellStyle name="Accent5" xfId="1672" builtinId="45" hidden="1"/>
    <cellStyle name="Accent5" xfId="1725" builtinId="45" hidden="1"/>
    <cellStyle name="Accent5" xfId="1775" builtinId="45" hidden="1"/>
    <cellStyle name="Accent5" xfId="1819" builtinId="45" hidden="1"/>
    <cellStyle name="Accent5" xfId="1856" builtinId="45" hidden="1"/>
    <cellStyle name="Accent5" xfId="1896" builtinId="45" hidden="1"/>
    <cellStyle name="Accent5" xfId="1934" builtinId="45" hidden="1"/>
    <cellStyle name="Accent5" xfId="1969" builtinId="45" hidden="1"/>
    <cellStyle name="Accent5" xfId="2022" builtinId="45" hidden="1"/>
    <cellStyle name="Accent5" xfId="2073" builtinId="45" hidden="1"/>
    <cellStyle name="Accent5" xfId="2117" builtinId="45" hidden="1"/>
    <cellStyle name="Accent5" xfId="2153" builtinId="45" hidden="1"/>
    <cellStyle name="Accent5" xfId="2193" builtinId="45" hidden="1"/>
    <cellStyle name="Accent5" xfId="2231" builtinId="45" hidden="1"/>
    <cellStyle name="Accent5" xfId="2251" builtinId="45" hidden="1"/>
    <cellStyle name="Accent5" xfId="2304" builtinId="45" hidden="1"/>
    <cellStyle name="Accent5" xfId="2354" builtinId="45" hidden="1"/>
    <cellStyle name="Accent5" xfId="2398" builtinId="45" hidden="1"/>
    <cellStyle name="Accent5" xfId="2435" builtinId="45" hidden="1"/>
    <cellStyle name="Accent5" xfId="2475" builtinId="45" hidden="1"/>
    <cellStyle name="Accent5" xfId="2513" builtinId="45" hidden="1"/>
    <cellStyle name="Accent5" xfId="2538" builtinId="45" hidden="1"/>
    <cellStyle name="Accent5" xfId="2588" builtinId="45" hidden="1"/>
    <cellStyle name="Accent5" xfId="2637" builtinId="45" hidden="1"/>
    <cellStyle name="Accent5" xfId="2679" builtinId="45" hidden="1"/>
    <cellStyle name="Accent5" xfId="2715" builtinId="45" hidden="1"/>
    <cellStyle name="Accent5" xfId="2755" builtinId="45" hidden="1"/>
    <cellStyle name="Accent5" xfId="2793" builtinId="45" hidden="1"/>
    <cellStyle name="Accent5" xfId="2812" builtinId="45" hidden="1"/>
    <cellStyle name="Accent5" xfId="2852" builtinId="45" hidden="1"/>
    <cellStyle name="Accent5" xfId="2900" builtinId="45" hidden="1"/>
    <cellStyle name="Accent5" xfId="2943" builtinId="45" hidden="1"/>
    <cellStyle name="Accent5" xfId="2980" builtinId="45" hidden="1"/>
    <cellStyle name="Accent5" xfId="3020" builtinId="45" hidden="1"/>
    <cellStyle name="Accent5" xfId="3058" builtinId="45" hidden="1"/>
    <cellStyle name="Accent5" xfId="3101" builtinId="45" hidden="1"/>
    <cellStyle name="Accent5" xfId="3147" builtinId="45" hidden="1"/>
    <cellStyle name="Accent5" xfId="3199" builtinId="45" hidden="1"/>
    <cellStyle name="Accent5" xfId="3264" builtinId="45" hidden="1"/>
    <cellStyle name="Accent5" xfId="3307" builtinId="45" hidden="1"/>
    <cellStyle name="Accent5" xfId="3353" builtinId="45" hidden="1"/>
    <cellStyle name="Accent5" xfId="3403" builtinId="45" hidden="1"/>
    <cellStyle name="Accent5" xfId="3442" builtinId="45" hidden="1"/>
    <cellStyle name="Accent5" xfId="3490" builtinId="45" hidden="1"/>
    <cellStyle name="Accent5" xfId="3525" builtinId="45" hidden="1"/>
    <cellStyle name="Accent5" xfId="3574" builtinId="45" hidden="1"/>
    <cellStyle name="Accent5" xfId="3614" builtinId="45" hidden="1"/>
    <cellStyle name="Accent5" xfId="3651" builtinId="45" hidden="1"/>
    <cellStyle name="Accent5" xfId="3691" builtinId="45" hidden="1"/>
    <cellStyle name="Accent5" xfId="3738" builtinId="45" hidden="1"/>
    <cellStyle name="Accent5" xfId="3786" builtinId="45" hidden="1"/>
    <cellStyle name="Accent5" xfId="3825" builtinId="45" hidden="1"/>
    <cellStyle name="Accent5" xfId="3872" builtinId="45" hidden="1"/>
    <cellStyle name="Accent5" xfId="3908" builtinId="45" hidden="1"/>
    <cellStyle name="Accent5" xfId="3957" builtinId="45" hidden="1"/>
    <cellStyle name="Accent5" xfId="3996" builtinId="45" hidden="1"/>
    <cellStyle name="Accent5" xfId="4031" builtinId="45" hidden="1"/>
    <cellStyle name="Accent5" xfId="4069" builtinId="45" hidden="1"/>
    <cellStyle name="Accent5" xfId="3706" builtinId="45" hidden="1"/>
    <cellStyle name="Accent5" xfId="4122" builtinId="45" hidden="1"/>
    <cellStyle name="Accent5" xfId="4162" builtinId="45" hidden="1"/>
    <cellStyle name="Accent5" xfId="4208" builtinId="45" hidden="1"/>
    <cellStyle name="Accent5" xfId="4244" builtinId="45" hidden="1"/>
    <cellStyle name="Accent5" xfId="4293" builtinId="45" hidden="1"/>
    <cellStyle name="Accent5" xfId="4334" builtinId="45" hidden="1"/>
    <cellStyle name="Accent5" xfId="4370" builtinId="45" hidden="1"/>
    <cellStyle name="Accent5" xfId="4410" builtinId="45" hidden="1"/>
    <cellStyle name="Accent5" xfId="4418" builtinId="45" hidden="1"/>
    <cellStyle name="Accent5" xfId="4451" builtinId="45" hidden="1"/>
    <cellStyle name="Accent5" xfId="4488" builtinId="45" hidden="1"/>
    <cellStyle name="Accent5" xfId="4531" builtinId="45" hidden="1"/>
    <cellStyle name="Accent5" xfId="4563" builtinId="45" hidden="1"/>
    <cellStyle name="Accent5" xfId="4608" builtinId="45" hidden="1"/>
    <cellStyle name="Accent5" xfId="4644" builtinId="45" hidden="1"/>
    <cellStyle name="Accent5" xfId="4677" builtinId="45" hidden="1"/>
    <cellStyle name="Accent5" xfId="4713" builtinId="45" hidden="1"/>
    <cellStyle name="Accent5" xfId="3674" builtinId="45" hidden="1"/>
    <cellStyle name="Accent5" xfId="4751" builtinId="45" hidden="1"/>
    <cellStyle name="Accent5" xfId="4785" builtinId="45" hidden="1"/>
    <cellStyle name="Accent5" xfId="4838" builtinId="45" hidden="1"/>
    <cellStyle name="Accent5" xfId="4891" builtinId="45" hidden="1"/>
    <cellStyle name="Accent5" xfId="4941" builtinId="45" hidden="1"/>
    <cellStyle name="Accent5" xfId="4985" builtinId="45" hidden="1"/>
    <cellStyle name="Accent5" xfId="5022" builtinId="45" hidden="1"/>
    <cellStyle name="Accent5" xfId="5062" builtinId="45" hidden="1"/>
    <cellStyle name="Accent5" xfId="5100" builtinId="45" hidden="1"/>
    <cellStyle name="Accent5" xfId="5135" builtinId="45" hidden="1"/>
    <cellStyle name="Accent5" xfId="5188" builtinId="45" hidden="1"/>
    <cellStyle name="Accent5" xfId="5239" builtinId="45" hidden="1"/>
    <cellStyle name="Accent5" xfId="5283" builtinId="45" hidden="1"/>
    <cellStyle name="Accent5" xfId="5319" builtinId="45" hidden="1"/>
    <cellStyle name="Accent5" xfId="5359" builtinId="45" hidden="1"/>
    <cellStyle name="Accent5" xfId="5397" builtinId="45" hidden="1"/>
    <cellStyle name="Accent5" xfId="5417" builtinId="45" hidden="1"/>
    <cellStyle name="Accent5" xfId="5470" builtinId="45" hidden="1"/>
    <cellStyle name="Accent5" xfId="5520" builtinId="45" hidden="1"/>
    <cellStyle name="Accent5" xfId="5564" builtinId="45" hidden="1"/>
    <cellStyle name="Accent5" xfId="5601" builtinId="45" hidden="1"/>
    <cellStyle name="Accent5" xfId="5641" builtinId="45" hidden="1"/>
    <cellStyle name="Accent5" xfId="5679" builtinId="45" hidden="1"/>
    <cellStyle name="Accent5" xfId="5704" builtinId="45" hidden="1"/>
    <cellStyle name="Accent5" xfId="5754" builtinId="45" hidden="1"/>
    <cellStyle name="Accent5" xfId="5803" builtinId="45" hidden="1"/>
    <cellStyle name="Accent5" xfId="5845" builtinId="45" hidden="1"/>
    <cellStyle name="Accent5" xfId="5881" builtinId="45" hidden="1"/>
    <cellStyle name="Accent5" xfId="5921" builtinId="45" hidden="1"/>
    <cellStyle name="Accent5" xfId="5959" builtinId="45" hidden="1"/>
    <cellStyle name="Accent5" xfId="5978" builtinId="45" hidden="1"/>
    <cellStyle name="Accent5" xfId="6018" builtinId="45" hidden="1"/>
    <cellStyle name="Accent5" xfId="6066" builtinId="45" hidden="1"/>
    <cellStyle name="Accent5" xfId="6109" builtinId="45" hidden="1"/>
    <cellStyle name="Accent5" xfId="6146" builtinId="45" hidden="1"/>
    <cellStyle name="Accent5" xfId="6186" builtinId="45" hidden="1"/>
    <cellStyle name="Accent5" xfId="6224" builtinId="45" hidden="1"/>
    <cellStyle name="Accent5" xfId="6267" builtinId="45" hidden="1"/>
    <cellStyle name="Accent5" xfId="6313" builtinId="45" hidden="1"/>
    <cellStyle name="Accent5" xfId="6341" builtinId="45" hidden="1"/>
    <cellStyle name="Accent5" xfId="6401" builtinId="45" hidden="1"/>
    <cellStyle name="Accent5" xfId="6443" builtinId="45" hidden="1"/>
    <cellStyle name="Accent5" xfId="6490" builtinId="45" hidden="1"/>
    <cellStyle name="Accent5" xfId="6538" builtinId="45" hidden="1"/>
    <cellStyle name="Accent5" xfId="6577" builtinId="45" hidden="1"/>
    <cellStyle name="Accent5" xfId="6625" builtinId="45" hidden="1"/>
    <cellStyle name="Accent5" xfId="6660" builtinId="45" hidden="1"/>
    <cellStyle name="Accent5" xfId="6709" builtinId="45" hidden="1"/>
    <cellStyle name="Accent5" xfId="6749" builtinId="45" hidden="1"/>
    <cellStyle name="Accent5" xfId="6786" builtinId="45" hidden="1"/>
    <cellStyle name="Accent5" xfId="6826" builtinId="45" hidden="1"/>
    <cellStyle name="Accent5" xfId="6873" builtinId="45" hidden="1"/>
    <cellStyle name="Accent5" xfId="6921" builtinId="45" hidden="1"/>
    <cellStyle name="Accent5" xfId="6960" builtinId="45" hidden="1"/>
    <cellStyle name="Accent5" xfId="7007" builtinId="45" hidden="1"/>
    <cellStyle name="Accent5" xfId="7043" builtinId="45" hidden="1"/>
    <cellStyle name="Accent5" xfId="7092" builtinId="45" hidden="1"/>
    <cellStyle name="Accent5" xfId="7131" builtinId="45" hidden="1"/>
    <cellStyle name="Accent5" xfId="7166" builtinId="45" hidden="1"/>
    <cellStyle name="Accent5" xfId="7204" builtinId="45" hidden="1"/>
    <cellStyle name="Accent5" xfId="6841" builtinId="45" hidden="1"/>
    <cellStyle name="Accent5" xfId="7257" builtinId="45" hidden="1"/>
    <cellStyle name="Accent5" xfId="7297" builtinId="45" hidden="1"/>
    <cellStyle name="Accent5" xfId="7343" builtinId="45" hidden="1"/>
    <cellStyle name="Accent5" xfId="7379" builtinId="45" hidden="1"/>
    <cellStyle name="Accent5" xfId="7428" builtinId="45" hidden="1"/>
    <cellStyle name="Accent5" xfId="7469" builtinId="45" hidden="1"/>
    <cellStyle name="Accent5" xfId="7505" builtinId="45" hidden="1"/>
    <cellStyle name="Accent5" xfId="7545" builtinId="45" hidden="1"/>
    <cellStyle name="Accent5" xfId="7553" builtinId="45" hidden="1"/>
    <cellStyle name="Accent5" xfId="7586" builtinId="45" hidden="1"/>
    <cellStyle name="Accent5" xfId="7623" builtinId="45" hidden="1"/>
    <cellStyle name="Accent5" xfId="7666" builtinId="45" hidden="1"/>
    <cellStyle name="Accent5" xfId="7698" builtinId="45" hidden="1"/>
    <cellStyle name="Accent5" xfId="7743" builtinId="45" hidden="1"/>
    <cellStyle name="Accent5" xfId="7779" builtinId="45" hidden="1"/>
    <cellStyle name="Accent5" xfId="7812" builtinId="45" hidden="1"/>
    <cellStyle name="Accent5" xfId="7848" builtinId="45" hidden="1"/>
    <cellStyle name="Accent5" xfId="6809" builtinId="45" hidden="1"/>
    <cellStyle name="Accent5" xfId="7885" builtinId="45" hidden="1"/>
    <cellStyle name="Accent5" xfId="7918" builtinId="45" hidden="1"/>
    <cellStyle name="Accent5" xfId="7970" builtinId="45" hidden="1"/>
    <cellStyle name="Accent5" xfId="8023" builtinId="45" hidden="1"/>
    <cellStyle name="Accent5" xfId="8072" builtinId="45" hidden="1"/>
    <cellStyle name="Accent5" xfId="8116" builtinId="45" hidden="1"/>
    <cellStyle name="Accent5" xfId="8152" builtinId="45" hidden="1"/>
    <cellStyle name="Accent5" xfId="8191" builtinId="45" hidden="1"/>
    <cellStyle name="Accent5" xfId="8228" builtinId="45" hidden="1"/>
    <cellStyle name="Accent5" xfId="8262" builtinId="45" hidden="1"/>
    <cellStyle name="Accent5" xfId="8312" builtinId="45" hidden="1"/>
    <cellStyle name="Accent5" xfId="8362" builtinId="45" hidden="1"/>
    <cellStyle name="Accent5" xfId="8404" builtinId="45" hidden="1"/>
    <cellStyle name="Accent5" xfId="8439" builtinId="45" hidden="1"/>
    <cellStyle name="Accent5" xfId="8478" builtinId="45" hidden="1"/>
    <cellStyle name="Accent5" xfId="8516" builtinId="45" hidden="1"/>
    <cellStyle name="Accent5" xfId="8536" builtinId="45" hidden="1"/>
    <cellStyle name="Accent5" xfId="8587" builtinId="45" hidden="1"/>
    <cellStyle name="Accent5" xfId="8636" builtinId="45" hidden="1"/>
    <cellStyle name="Accent5" xfId="8678" builtinId="45" hidden="1"/>
    <cellStyle name="Accent5" xfId="8714" builtinId="45" hidden="1"/>
    <cellStyle name="Accent5" xfId="8753" builtinId="45" hidden="1"/>
    <cellStyle name="Accent5" xfId="8791" builtinId="45" hidden="1"/>
    <cellStyle name="Accent5" xfId="8816" builtinId="45" hidden="1"/>
    <cellStyle name="Accent5" xfId="8864" builtinId="45" hidden="1"/>
    <cellStyle name="Accent5" xfId="8910" builtinId="45" hidden="1"/>
    <cellStyle name="Accent5" xfId="8949" builtinId="45" hidden="1"/>
    <cellStyle name="Accent5" xfId="8984" builtinId="45" hidden="1"/>
    <cellStyle name="Accent5" xfId="9023" builtinId="45" hidden="1"/>
    <cellStyle name="Accent5" xfId="9061" builtinId="45" hidden="1"/>
    <cellStyle name="Accent5" xfId="9080" builtinId="45" hidden="1"/>
    <cellStyle name="Accent5" xfId="9119" builtinId="45" hidden="1"/>
    <cellStyle name="Accent5" xfId="9166" builtinId="45" hidden="1"/>
    <cellStyle name="Accent5" xfId="9208" builtinId="45" hidden="1"/>
    <cellStyle name="Accent5" xfId="9245" builtinId="45" hidden="1"/>
    <cellStyle name="Accent5" xfId="9284" builtinId="45" hidden="1"/>
    <cellStyle name="Accent5" xfId="9322" builtinId="45" hidden="1"/>
    <cellStyle name="Accent5" xfId="9364" builtinId="45" hidden="1"/>
    <cellStyle name="Accent5" xfId="9409" builtinId="45" hidden="1"/>
    <cellStyle name="Accent5" xfId="7894" builtinId="45" hidden="1"/>
    <cellStyle name="Accent5" xfId="8696" builtinId="45" hidden="1"/>
    <cellStyle name="Accent5" xfId="8570" builtinId="45" hidden="1"/>
    <cellStyle name="Accent5" xfId="8616" builtinId="45" hidden="1"/>
    <cellStyle name="Accent5" xfId="8244" builtinId="45" hidden="1"/>
    <cellStyle name="Accent5" xfId="9451" builtinId="45" hidden="1"/>
    <cellStyle name="Accent5" xfId="9498" builtinId="45" hidden="1"/>
    <cellStyle name="Accent5" xfId="9533" builtinId="45" hidden="1"/>
    <cellStyle name="Accent5" xfId="9582" builtinId="45" hidden="1"/>
    <cellStyle name="Accent5" xfId="9622" builtinId="45" hidden="1"/>
    <cellStyle name="Accent5" xfId="9658" builtinId="45" hidden="1"/>
    <cellStyle name="Accent5" xfId="9698" builtinId="45" hidden="1"/>
    <cellStyle name="Accent5" xfId="9744" builtinId="45" hidden="1"/>
    <cellStyle name="Accent5" xfId="9792" builtinId="45" hidden="1"/>
    <cellStyle name="Accent5" xfId="9831" builtinId="45" hidden="1"/>
    <cellStyle name="Accent5" xfId="9878" builtinId="45" hidden="1"/>
    <cellStyle name="Accent5" xfId="9914" builtinId="45" hidden="1"/>
    <cellStyle name="Accent5" xfId="9963" builtinId="45" hidden="1"/>
    <cellStyle name="Accent5" xfId="10002" builtinId="45" hidden="1"/>
    <cellStyle name="Accent5" xfId="10037" builtinId="45" hidden="1"/>
    <cellStyle name="Accent5" xfId="10075" builtinId="45" hidden="1"/>
    <cellStyle name="Accent5" xfId="9712" builtinId="45" hidden="1"/>
    <cellStyle name="Accent5" xfId="10128" builtinId="45" hidden="1"/>
    <cellStyle name="Accent5" xfId="10168" builtinId="45" hidden="1"/>
    <cellStyle name="Accent5" xfId="10214" builtinId="45" hidden="1"/>
    <cellStyle name="Accent5" xfId="10250" builtinId="45" hidden="1"/>
    <cellStyle name="Accent5" xfId="10299" builtinId="45" hidden="1"/>
    <cellStyle name="Accent5" xfId="10340" builtinId="45" hidden="1"/>
    <cellStyle name="Accent5" xfId="10376" builtinId="45" hidden="1"/>
    <cellStyle name="Accent5" xfId="10416" builtinId="45" hidden="1"/>
    <cellStyle name="Accent5" xfId="10424" builtinId="45" hidden="1"/>
    <cellStyle name="Accent5" xfId="10457" builtinId="45" hidden="1"/>
    <cellStyle name="Accent5" xfId="10493" builtinId="45" hidden="1"/>
    <cellStyle name="Accent5" xfId="10536" builtinId="45" hidden="1"/>
    <cellStyle name="Accent5" xfId="10568" builtinId="45" hidden="1"/>
    <cellStyle name="Accent5" xfId="10613" builtinId="45" hidden="1"/>
    <cellStyle name="Accent5" xfId="10649" builtinId="45" hidden="1"/>
    <cellStyle name="Accent5" xfId="10682" builtinId="45" hidden="1"/>
    <cellStyle name="Accent5" xfId="10718" builtinId="45" hidden="1"/>
    <cellStyle name="Accent5" xfId="9681" builtinId="45" hidden="1"/>
    <cellStyle name="Accent5" xfId="10752" builtinId="45" hidden="1"/>
    <cellStyle name="Accent5" xfId="10783" builtinId="45" hidden="1"/>
    <cellStyle name="Accent5" xfId="10827" builtinId="45" hidden="1"/>
    <cellStyle name="Accent5" xfId="10873" builtinId="45" hidden="1"/>
    <cellStyle name="Accent5" xfId="10918" builtinId="45" hidden="1"/>
    <cellStyle name="Accent5" xfId="10955" builtinId="45" hidden="1"/>
    <cellStyle name="Accent5" xfId="10987" builtinId="45" hidden="1"/>
    <cellStyle name="Accent5" xfId="11023" builtinId="45" hidden="1"/>
    <cellStyle name="Accent5" xfId="11056" builtinId="45" hidden="1"/>
    <cellStyle name="Accent5" xfId="11086" builtinId="45" hidden="1"/>
    <cellStyle name="Accent5" xfId="11132" builtinId="45" hidden="1"/>
    <cellStyle name="Accent5" xfId="11180" builtinId="45" hidden="1"/>
    <cellStyle name="Accent5" xfId="11219" builtinId="45" hidden="1"/>
    <cellStyle name="Accent5" xfId="11252" builtinId="45" hidden="1"/>
    <cellStyle name="Accent5" xfId="11288" builtinId="45" hidden="1"/>
    <cellStyle name="Accent5" xfId="11324" builtinId="45" hidden="1"/>
    <cellStyle name="Accent5" xfId="11343" builtinId="45" hidden="1"/>
    <cellStyle name="Accent5" xfId="11391" builtinId="45" hidden="1"/>
    <cellStyle name="Accent5" xfId="11438" builtinId="45" hidden="1"/>
    <cellStyle name="Accent5" xfId="11477" builtinId="45" hidden="1"/>
    <cellStyle name="Accent5" xfId="11511" builtinId="45" hidden="1"/>
    <cellStyle name="Accent5" xfId="11547" builtinId="45" hidden="1"/>
    <cellStyle name="Accent5" xfId="11583" builtinId="45" hidden="1"/>
    <cellStyle name="Accent5" xfId="11607" builtinId="45" hidden="1"/>
    <cellStyle name="Accent5" xfId="11653" builtinId="45" hidden="1"/>
    <cellStyle name="Accent5" xfId="11697" builtinId="45" hidden="1"/>
    <cellStyle name="Accent5" xfId="11734" builtinId="45" hidden="1"/>
    <cellStyle name="Accent5" xfId="11767" builtinId="45" hidden="1"/>
    <cellStyle name="Accent5" xfId="11803" builtinId="45" hidden="1"/>
    <cellStyle name="Accent5" xfId="11839" builtinId="45" hidden="1"/>
    <cellStyle name="Accent5" xfId="11857" builtinId="45" hidden="1"/>
    <cellStyle name="Accent5" xfId="11894" builtinId="45" hidden="1"/>
    <cellStyle name="Accent5" xfId="11939" builtinId="45" hidden="1"/>
    <cellStyle name="Accent5" xfId="11977" builtinId="45" hidden="1"/>
    <cellStyle name="Accent5" xfId="12011" builtinId="45" hidden="1"/>
    <cellStyle name="Accent5" xfId="12047" builtinId="45" hidden="1"/>
    <cellStyle name="Accent5" xfId="12083" builtinId="45" hidden="1"/>
    <cellStyle name="Accent5" xfId="12119" builtinId="45" hidden="1"/>
    <cellStyle name="Accent5" xfId="12158" builtinId="45" hidden="1"/>
    <cellStyle name="Accent6" xfId="45" builtinId="49" hidden="1"/>
    <cellStyle name="Accent6" xfId="99" builtinId="49" hidden="1"/>
    <cellStyle name="Accent6" xfId="142" builtinId="49" hidden="1"/>
    <cellStyle name="Accent6" xfId="191" builtinId="49" hidden="1"/>
    <cellStyle name="Accent6" xfId="241" builtinId="49" hidden="1"/>
    <cellStyle name="Accent6" xfId="280" builtinId="49" hidden="1"/>
    <cellStyle name="Accent6" xfId="328" builtinId="49" hidden="1"/>
    <cellStyle name="Accent6" xfId="363" builtinId="49" hidden="1"/>
    <cellStyle name="Accent6" xfId="412" builtinId="49" hidden="1"/>
    <cellStyle name="Accent6" xfId="452" builtinId="49" hidden="1"/>
    <cellStyle name="Accent6" xfId="489" builtinId="49" hidden="1"/>
    <cellStyle name="Accent6" xfId="529" builtinId="49" hidden="1"/>
    <cellStyle name="Accent6" xfId="576" builtinId="49" hidden="1"/>
    <cellStyle name="Accent6" xfId="624" builtinId="49" hidden="1"/>
    <cellStyle name="Accent6" xfId="663" builtinId="49" hidden="1"/>
    <cellStyle name="Accent6" xfId="710" builtinId="49" hidden="1"/>
    <cellStyle name="Accent6" xfId="746" builtinId="49" hidden="1"/>
    <cellStyle name="Accent6" xfId="795" builtinId="49" hidden="1"/>
    <cellStyle name="Accent6" xfId="834" builtinId="49" hidden="1"/>
    <cellStyle name="Accent6" xfId="869" builtinId="49" hidden="1"/>
    <cellStyle name="Accent6" xfId="907" builtinId="49" hidden="1"/>
    <cellStyle name="Accent6" xfId="541" builtinId="49" hidden="1"/>
    <cellStyle name="Accent6" xfId="960" builtinId="49" hidden="1"/>
    <cellStyle name="Accent6" xfId="1000" builtinId="49" hidden="1"/>
    <cellStyle name="Accent6" xfId="1046" builtinId="49" hidden="1"/>
    <cellStyle name="Accent6" xfId="1082" builtinId="49" hidden="1"/>
    <cellStyle name="Accent6" xfId="1131" builtinId="49" hidden="1"/>
    <cellStyle name="Accent6" xfId="1172" builtinId="49" hidden="1"/>
    <cellStyle name="Accent6" xfId="1208" builtinId="49" hidden="1"/>
    <cellStyle name="Accent6" xfId="1248" builtinId="49" hidden="1"/>
    <cellStyle name="Accent6" xfId="1181" builtinId="49" hidden="1"/>
    <cellStyle name="Accent6" xfId="1289" builtinId="49" hidden="1"/>
    <cellStyle name="Accent6" xfId="1326" builtinId="49" hidden="1"/>
    <cellStyle name="Accent6" xfId="1369" builtinId="49" hidden="1"/>
    <cellStyle name="Accent6" xfId="1401" builtinId="49" hidden="1"/>
    <cellStyle name="Accent6" xfId="1446" builtinId="49" hidden="1"/>
    <cellStyle name="Accent6" xfId="1482" builtinId="49" hidden="1"/>
    <cellStyle name="Accent6" xfId="1515" builtinId="49" hidden="1"/>
    <cellStyle name="Accent6" xfId="1551" builtinId="49" hidden="1"/>
    <cellStyle name="Accent6" xfId="979" builtinId="49" hidden="1"/>
    <cellStyle name="Accent6" xfId="1589" builtinId="49" hidden="1"/>
    <cellStyle name="Accent6" xfId="1623" builtinId="49" hidden="1"/>
    <cellStyle name="Accent6" xfId="1676" builtinId="49" hidden="1"/>
    <cellStyle name="Accent6" xfId="1729" builtinId="49" hidden="1"/>
    <cellStyle name="Accent6" xfId="1779" builtinId="49" hidden="1"/>
    <cellStyle name="Accent6" xfId="1823" builtinId="49" hidden="1"/>
    <cellStyle name="Accent6" xfId="1860" builtinId="49" hidden="1"/>
    <cellStyle name="Accent6" xfId="1900" builtinId="49" hidden="1"/>
    <cellStyle name="Accent6" xfId="1938" builtinId="49" hidden="1"/>
    <cellStyle name="Accent6" xfId="1973" builtinId="49" hidden="1"/>
    <cellStyle name="Accent6" xfId="2026" builtinId="49" hidden="1"/>
    <cellStyle name="Accent6" xfId="2077" builtinId="49" hidden="1"/>
    <cellStyle name="Accent6" xfId="2121" builtinId="49" hidden="1"/>
    <cellStyle name="Accent6" xfId="2157" builtinId="49" hidden="1"/>
    <cellStyle name="Accent6" xfId="2197" builtinId="49" hidden="1"/>
    <cellStyle name="Accent6" xfId="2235" builtinId="49" hidden="1"/>
    <cellStyle name="Accent6" xfId="2255" builtinId="49" hidden="1"/>
    <cellStyle name="Accent6" xfId="2308" builtinId="49" hidden="1"/>
    <cellStyle name="Accent6" xfId="2358" builtinId="49" hidden="1"/>
    <cellStyle name="Accent6" xfId="2402" builtinId="49" hidden="1"/>
    <cellStyle name="Accent6" xfId="2439" builtinId="49" hidden="1"/>
    <cellStyle name="Accent6" xfId="2479" builtinId="49" hidden="1"/>
    <cellStyle name="Accent6" xfId="2517" builtinId="49" hidden="1"/>
    <cellStyle name="Accent6" xfId="2542" builtinId="49" hidden="1"/>
    <cellStyle name="Accent6" xfId="2592" builtinId="49" hidden="1"/>
    <cellStyle name="Accent6" xfId="2641" builtinId="49" hidden="1"/>
    <cellStyle name="Accent6" xfId="2683" builtinId="49" hidden="1"/>
    <cellStyle name="Accent6" xfId="2719" builtinId="49" hidden="1"/>
    <cellStyle name="Accent6" xfId="2759" builtinId="49" hidden="1"/>
    <cellStyle name="Accent6" xfId="2797" builtinId="49" hidden="1"/>
    <cellStyle name="Accent6" xfId="2816" builtinId="49" hidden="1"/>
    <cellStyle name="Accent6" xfId="2856" builtinId="49" hidden="1"/>
    <cellStyle name="Accent6" xfId="2904" builtinId="49" hidden="1"/>
    <cellStyle name="Accent6" xfId="2947" builtinId="49" hidden="1"/>
    <cellStyle name="Accent6" xfId="2984" builtinId="49" hidden="1"/>
    <cellStyle name="Accent6" xfId="3024" builtinId="49" hidden="1"/>
    <cellStyle name="Accent6" xfId="3062" builtinId="49" hidden="1"/>
    <cellStyle name="Accent6" xfId="3105" builtinId="49" hidden="1"/>
    <cellStyle name="Accent6" xfId="3151" builtinId="49" hidden="1"/>
    <cellStyle name="Accent6" xfId="3203" builtinId="49" hidden="1"/>
    <cellStyle name="Accent6" xfId="3268" builtinId="49" hidden="1"/>
    <cellStyle name="Accent6" xfId="3311" builtinId="49" hidden="1"/>
    <cellStyle name="Accent6" xfId="3357" builtinId="49" hidden="1"/>
    <cellStyle name="Accent6" xfId="3407" builtinId="49" hidden="1"/>
    <cellStyle name="Accent6" xfId="3446" builtinId="49" hidden="1"/>
    <cellStyle name="Accent6" xfId="3494" builtinId="49" hidden="1"/>
    <cellStyle name="Accent6" xfId="3529" builtinId="49" hidden="1"/>
    <cellStyle name="Accent6" xfId="3578" builtinId="49" hidden="1"/>
    <cellStyle name="Accent6" xfId="3618" builtinId="49" hidden="1"/>
    <cellStyle name="Accent6" xfId="3655" builtinId="49" hidden="1"/>
    <cellStyle name="Accent6" xfId="3695" builtinId="49" hidden="1"/>
    <cellStyle name="Accent6" xfId="3742" builtinId="49" hidden="1"/>
    <cellStyle name="Accent6" xfId="3790" builtinId="49" hidden="1"/>
    <cellStyle name="Accent6" xfId="3829" builtinId="49" hidden="1"/>
    <cellStyle name="Accent6" xfId="3876" builtinId="49" hidden="1"/>
    <cellStyle name="Accent6" xfId="3912" builtinId="49" hidden="1"/>
    <cellStyle name="Accent6" xfId="3961" builtinId="49" hidden="1"/>
    <cellStyle name="Accent6" xfId="4000" builtinId="49" hidden="1"/>
    <cellStyle name="Accent6" xfId="4035" builtinId="49" hidden="1"/>
    <cellStyle name="Accent6" xfId="4073" builtinId="49" hidden="1"/>
    <cellStyle name="Accent6" xfId="3707" builtinId="49" hidden="1"/>
    <cellStyle name="Accent6" xfId="4126" builtinId="49" hidden="1"/>
    <cellStyle name="Accent6" xfId="4166" builtinId="49" hidden="1"/>
    <cellStyle name="Accent6" xfId="4212" builtinId="49" hidden="1"/>
    <cellStyle name="Accent6" xfId="4248" builtinId="49" hidden="1"/>
    <cellStyle name="Accent6" xfId="4297" builtinId="49" hidden="1"/>
    <cellStyle name="Accent6" xfId="4338" builtinId="49" hidden="1"/>
    <cellStyle name="Accent6" xfId="4374" builtinId="49" hidden="1"/>
    <cellStyle name="Accent6" xfId="4414" builtinId="49" hidden="1"/>
    <cellStyle name="Accent6" xfId="4347" builtinId="49" hidden="1"/>
    <cellStyle name="Accent6" xfId="4455" builtinId="49" hidden="1"/>
    <cellStyle name="Accent6" xfId="4492" builtinId="49" hidden="1"/>
    <cellStyle name="Accent6" xfId="4535" builtinId="49" hidden="1"/>
    <cellStyle name="Accent6" xfId="4567" builtinId="49" hidden="1"/>
    <cellStyle name="Accent6" xfId="4612" builtinId="49" hidden="1"/>
    <cellStyle name="Accent6" xfId="4648" builtinId="49" hidden="1"/>
    <cellStyle name="Accent6" xfId="4681" builtinId="49" hidden="1"/>
    <cellStyle name="Accent6" xfId="4717" builtinId="49" hidden="1"/>
    <cellStyle name="Accent6" xfId="4145" builtinId="49" hidden="1"/>
    <cellStyle name="Accent6" xfId="4755" builtinId="49" hidden="1"/>
    <cellStyle name="Accent6" xfId="4789" builtinId="49" hidden="1"/>
    <cellStyle name="Accent6" xfId="4842" builtinId="49" hidden="1"/>
    <cellStyle name="Accent6" xfId="4895" builtinId="49" hidden="1"/>
    <cellStyle name="Accent6" xfId="4945" builtinId="49" hidden="1"/>
    <cellStyle name="Accent6" xfId="4989" builtinId="49" hidden="1"/>
    <cellStyle name="Accent6" xfId="5026" builtinId="49" hidden="1"/>
    <cellStyle name="Accent6" xfId="5066" builtinId="49" hidden="1"/>
    <cellStyle name="Accent6" xfId="5104" builtinId="49" hidden="1"/>
    <cellStyle name="Accent6" xfId="5139" builtinId="49" hidden="1"/>
    <cellStyle name="Accent6" xfId="5192" builtinId="49" hidden="1"/>
    <cellStyle name="Accent6" xfId="5243" builtinId="49" hidden="1"/>
    <cellStyle name="Accent6" xfId="5287" builtinId="49" hidden="1"/>
    <cellStyle name="Accent6" xfId="5323" builtinId="49" hidden="1"/>
    <cellStyle name="Accent6" xfId="5363" builtinId="49" hidden="1"/>
    <cellStyle name="Accent6" xfId="5401" builtinId="49" hidden="1"/>
    <cellStyle name="Accent6" xfId="5421" builtinId="49" hidden="1"/>
    <cellStyle name="Accent6" xfId="5474" builtinId="49" hidden="1"/>
    <cellStyle name="Accent6" xfId="5524" builtinId="49" hidden="1"/>
    <cellStyle name="Accent6" xfId="5568" builtinId="49" hidden="1"/>
    <cellStyle name="Accent6" xfId="5605" builtinId="49" hidden="1"/>
    <cellStyle name="Accent6" xfId="5645" builtinId="49" hidden="1"/>
    <cellStyle name="Accent6" xfId="5683" builtinId="49" hidden="1"/>
    <cellStyle name="Accent6" xfId="5708" builtinId="49" hidden="1"/>
    <cellStyle name="Accent6" xfId="5758" builtinId="49" hidden="1"/>
    <cellStyle name="Accent6" xfId="5807" builtinId="49" hidden="1"/>
    <cellStyle name="Accent6" xfId="5849" builtinId="49" hidden="1"/>
    <cellStyle name="Accent6" xfId="5885" builtinId="49" hidden="1"/>
    <cellStyle name="Accent6" xfId="5925" builtinId="49" hidden="1"/>
    <cellStyle name="Accent6" xfId="5963" builtinId="49" hidden="1"/>
    <cellStyle name="Accent6" xfId="5982" builtinId="49" hidden="1"/>
    <cellStyle name="Accent6" xfId="6022" builtinId="49" hidden="1"/>
    <cellStyle name="Accent6" xfId="6070" builtinId="49" hidden="1"/>
    <cellStyle name="Accent6" xfId="6113" builtinId="49" hidden="1"/>
    <cellStyle name="Accent6" xfId="6150" builtinId="49" hidden="1"/>
    <cellStyle name="Accent6" xfId="6190" builtinId="49" hidden="1"/>
    <cellStyle name="Accent6" xfId="6228" builtinId="49" hidden="1"/>
    <cellStyle name="Accent6" xfId="6271" builtinId="49" hidden="1"/>
    <cellStyle name="Accent6" xfId="6317" builtinId="49" hidden="1"/>
    <cellStyle name="Accent6" xfId="6345" builtinId="49" hidden="1"/>
    <cellStyle name="Accent6" xfId="6405" builtinId="49" hidden="1"/>
    <cellStyle name="Accent6" xfId="6447" builtinId="49" hidden="1"/>
    <cellStyle name="Accent6" xfId="6494" builtinId="49" hidden="1"/>
    <cellStyle name="Accent6" xfId="6542" builtinId="49" hidden="1"/>
    <cellStyle name="Accent6" xfId="6581" builtinId="49" hidden="1"/>
    <cellStyle name="Accent6" xfId="6629" builtinId="49" hidden="1"/>
    <cellStyle name="Accent6" xfId="6664" builtinId="49" hidden="1"/>
    <cellStyle name="Accent6" xfId="6713" builtinId="49" hidden="1"/>
    <cellStyle name="Accent6" xfId="6753" builtinId="49" hidden="1"/>
    <cellStyle name="Accent6" xfId="6790" builtinId="49" hidden="1"/>
    <cellStyle name="Accent6" xfId="6830" builtinId="49" hidden="1"/>
    <cellStyle name="Accent6" xfId="6877" builtinId="49" hidden="1"/>
    <cellStyle name="Accent6" xfId="6925" builtinId="49" hidden="1"/>
    <cellStyle name="Accent6" xfId="6964" builtinId="49" hidden="1"/>
    <cellStyle name="Accent6" xfId="7011" builtinId="49" hidden="1"/>
    <cellStyle name="Accent6" xfId="7047" builtinId="49" hidden="1"/>
    <cellStyle name="Accent6" xfId="7096" builtinId="49" hidden="1"/>
    <cellStyle name="Accent6" xfId="7135" builtinId="49" hidden="1"/>
    <cellStyle name="Accent6" xfId="7170" builtinId="49" hidden="1"/>
    <cellStyle name="Accent6" xfId="7208" builtinId="49" hidden="1"/>
    <cellStyle name="Accent6" xfId="6842" builtinId="49" hidden="1"/>
    <cellStyle name="Accent6" xfId="7261" builtinId="49" hidden="1"/>
    <cellStyle name="Accent6" xfId="7301" builtinId="49" hidden="1"/>
    <cellStyle name="Accent6" xfId="7347" builtinId="49" hidden="1"/>
    <cellStyle name="Accent6" xfId="7383" builtinId="49" hidden="1"/>
    <cellStyle name="Accent6" xfId="7432" builtinId="49" hidden="1"/>
    <cellStyle name="Accent6" xfId="7473" builtinId="49" hidden="1"/>
    <cellStyle name="Accent6" xfId="7509" builtinId="49" hidden="1"/>
    <cellStyle name="Accent6" xfId="7549" builtinId="49" hidden="1"/>
    <cellStyle name="Accent6" xfId="7482" builtinId="49" hidden="1"/>
    <cellStyle name="Accent6" xfId="7590" builtinId="49" hidden="1"/>
    <cellStyle name="Accent6" xfId="7627" builtinId="49" hidden="1"/>
    <cellStyle name="Accent6" xfId="7670" builtinId="49" hidden="1"/>
    <cellStyle name="Accent6" xfId="7702" builtinId="49" hidden="1"/>
    <cellStyle name="Accent6" xfId="7747" builtinId="49" hidden="1"/>
    <cellStyle name="Accent6" xfId="7783" builtinId="49" hidden="1"/>
    <cellStyle name="Accent6" xfId="7816" builtinId="49" hidden="1"/>
    <cellStyle name="Accent6" xfId="7852" builtinId="49" hidden="1"/>
    <cellStyle name="Accent6" xfId="7280" builtinId="49" hidden="1"/>
    <cellStyle name="Accent6" xfId="7889" builtinId="49" hidden="1"/>
    <cellStyle name="Accent6" xfId="7922" builtinId="49" hidden="1"/>
    <cellStyle name="Accent6" xfId="7974" builtinId="49" hidden="1"/>
    <cellStyle name="Accent6" xfId="8027" builtinId="49" hidden="1"/>
    <cellStyle name="Accent6" xfId="8076" builtinId="49" hidden="1"/>
    <cellStyle name="Accent6" xfId="8120" builtinId="49" hidden="1"/>
    <cellStyle name="Accent6" xfId="8156" builtinId="49" hidden="1"/>
    <cellStyle name="Accent6" xfId="8195" builtinId="49" hidden="1"/>
    <cellStyle name="Accent6" xfId="8232" builtinId="49" hidden="1"/>
    <cellStyle name="Accent6" xfId="8266" builtinId="49" hidden="1"/>
    <cellStyle name="Accent6" xfId="8316" builtinId="49" hidden="1"/>
    <cellStyle name="Accent6" xfId="8366" builtinId="49" hidden="1"/>
    <cellStyle name="Accent6" xfId="8408" builtinId="49" hidden="1"/>
    <cellStyle name="Accent6" xfId="8443" builtinId="49" hidden="1"/>
    <cellStyle name="Accent6" xfId="8482" builtinId="49" hidden="1"/>
    <cellStyle name="Accent6" xfId="8520" builtinId="49" hidden="1"/>
    <cellStyle name="Accent6" xfId="8540" builtinId="49" hidden="1"/>
    <cellStyle name="Accent6" xfId="8591" builtinId="49" hidden="1"/>
    <cellStyle name="Accent6" xfId="8640" builtinId="49" hidden="1"/>
    <cellStyle name="Accent6" xfId="8682" builtinId="49" hidden="1"/>
    <cellStyle name="Accent6" xfId="8718" builtinId="49" hidden="1"/>
    <cellStyle name="Accent6" xfId="8757" builtinId="49" hidden="1"/>
    <cellStyle name="Accent6" xfId="8795" builtinId="49" hidden="1"/>
    <cellStyle name="Accent6" xfId="8820" builtinId="49" hidden="1"/>
    <cellStyle name="Accent6" xfId="8868" builtinId="49" hidden="1"/>
    <cellStyle name="Accent6" xfId="8914" builtinId="49" hidden="1"/>
    <cellStyle name="Accent6" xfId="8953" builtinId="49" hidden="1"/>
    <cellStyle name="Accent6" xfId="8988" builtinId="49" hidden="1"/>
    <cellStyle name="Accent6" xfId="9027" builtinId="49" hidden="1"/>
    <cellStyle name="Accent6" xfId="9065" builtinId="49" hidden="1"/>
    <cellStyle name="Accent6" xfId="9084" builtinId="49" hidden="1"/>
    <cellStyle name="Accent6" xfId="9123" builtinId="49" hidden="1"/>
    <cellStyle name="Accent6" xfId="9170" builtinId="49" hidden="1"/>
    <cellStyle name="Accent6" xfId="9212" builtinId="49" hidden="1"/>
    <cellStyle name="Accent6" xfId="9249" builtinId="49" hidden="1"/>
    <cellStyle name="Accent6" xfId="9288" builtinId="49" hidden="1"/>
    <cellStyle name="Accent6" xfId="9326" builtinId="49" hidden="1"/>
    <cellStyle name="Accent6" xfId="9368" builtinId="49" hidden="1"/>
    <cellStyle name="Accent6" xfId="9413" builtinId="49" hidden="1"/>
    <cellStyle name="Accent6" xfId="9341" builtinId="49" hidden="1"/>
    <cellStyle name="Accent6" xfId="8618" builtinId="49" hidden="1"/>
    <cellStyle name="Accent6" xfId="6358" builtinId="49" hidden="1"/>
    <cellStyle name="Accent6" xfId="7594" builtinId="49" hidden="1"/>
    <cellStyle name="Accent6" xfId="8097" builtinId="49" hidden="1"/>
    <cellStyle name="Accent6" xfId="9455" builtinId="49" hidden="1"/>
    <cellStyle name="Accent6" xfId="9502" builtinId="49" hidden="1"/>
    <cellStyle name="Accent6" xfId="9537" builtinId="49" hidden="1"/>
    <cellStyle name="Accent6" xfId="9586" builtinId="49" hidden="1"/>
    <cellStyle name="Accent6" xfId="9626" builtinId="49" hidden="1"/>
    <cellStyle name="Accent6" xfId="9662" builtinId="49" hidden="1"/>
    <cellStyle name="Accent6" xfId="9702" builtinId="49" hidden="1"/>
    <cellStyle name="Accent6" xfId="9748" builtinId="49" hidden="1"/>
    <cellStyle name="Accent6" xfId="9796" builtinId="49" hidden="1"/>
    <cellStyle name="Accent6" xfId="9835" builtinId="49" hidden="1"/>
    <cellStyle name="Accent6" xfId="9882" builtinId="49" hidden="1"/>
    <cellStyle name="Accent6" xfId="9918" builtinId="49" hidden="1"/>
    <cellStyle name="Accent6" xfId="9967" builtinId="49" hidden="1"/>
    <cellStyle name="Accent6" xfId="10006" builtinId="49" hidden="1"/>
    <cellStyle name="Accent6" xfId="10041" builtinId="49" hidden="1"/>
    <cellStyle name="Accent6" xfId="10079" builtinId="49" hidden="1"/>
    <cellStyle name="Accent6" xfId="9713" builtinId="49" hidden="1"/>
    <cellStyle name="Accent6" xfId="10132" builtinId="49" hidden="1"/>
    <cellStyle name="Accent6" xfId="10172" builtinId="49" hidden="1"/>
    <cellStyle name="Accent6" xfId="10218" builtinId="49" hidden="1"/>
    <cellStyle name="Accent6" xfId="10254" builtinId="49" hidden="1"/>
    <cellStyle name="Accent6" xfId="10303" builtinId="49" hidden="1"/>
    <cellStyle name="Accent6" xfId="10344" builtinId="49" hidden="1"/>
    <cellStyle name="Accent6" xfId="10380" builtinId="49" hidden="1"/>
    <cellStyle name="Accent6" xfId="10420" builtinId="49" hidden="1"/>
    <cellStyle name="Accent6" xfId="10353" builtinId="49" hidden="1"/>
    <cellStyle name="Accent6" xfId="10461" builtinId="49" hidden="1"/>
    <cellStyle name="Accent6" xfId="10497" builtinId="49" hidden="1"/>
    <cellStyle name="Accent6" xfId="10540" builtinId="49" hidden="1"/>
    <cellStyle name="Accent6" xfId="10572" builtinId="49" hidden="1"/>
    <cellStyle name="Accent6" xfId="10617" builtinId="49" hidden="1"/>
    <cellStyle name="Accent6" xfId="10653" builtinId="49" hidden="1"/>
    <cellStyle name="Accent6" xfId="10686" builtinId="49" hidden="1"/>
    <cellStyle name="Accent6" xfId="10722" builtinId="49" hidden="1"/>
    <cellStyle name="Accent6" xfId="10151" builtinId="49" hidden="1"/>
    <cellStyle name="Accent6" xfId="10756" builtinId="49" hidden="1"/>
    <cellStyle name="Accent6" xfId="10787" builtinId="49" hidden="1"/>
    <cellStyle name="Accent6" xfId="10831" builtinId="49" hidden="1"/>
    <cellStyle name="Accent6" xfId="10877" builtinId="49" hidden="1"/>
    <cellStyle name="Accent6" xfId="10922" builtinId="49" hidden="1"/>
    <cellStyle name="Accent6" xfId="10959" builtinId="49" hidden="1"/>
    <cellStyle name="Accent6" xfId="10991" builtinId="49" hidden="1"/>
    <cellStyle name="Accent6" xfId="11027" builtinId="49" hidden="1"/>
    <cellStyle name="Accent6" xfId="11060" builtinId="49" hidden="1"/>
    <cellStyle name="Accent6" xfId="11090" builtinId="49" hidden="1"/>
    <cellStyle name="Accent6" xfId="11136" builtinId="49" hidden="1"/>
    <cellStyle name="Accent6" xfId="11184" builtinId="49" hidden="1"/>
    <cellStyle name="Accent6" xfId="11223" builtinId="49" hidden="1"/>
    <cellStyle name="Accent6" xfId="11256" builtinId="49" hidden="1"/>
    <cellStyle name="Accent6" xfId="11292" builtinId="49" hidden="1"/>
    <cellStyle name="Accent6" xfId="11328" builtinId="49" hidden="1"/>
    <cellStyle name="Accent6" xfId="11347" builtinId="49" hidden="1"/>
    <cellStyle name="Accent6" xfId="11395" builtinId="49" hidden="1"/>
    <cellStyle name="Accent6" xfId="11442" builtinId="49" hidden="1"/>
    <cellStyle name="Accent6" xfId="11481" builtinId="49" hidden="1"/>
    <cellStyle name="Accent6" xfId="11515" builtinId="49" hidden="1"/>
    <cellStyle name="Accent6" xfId="11551" builtinId="49" hidden="1"/>
    <cellStyle name="Accent6" xfId="11587" builtinId="49" hidden="1"/>
    <cellStyle name="Accent6" xfId="11611" builtinId="49" hidden="1"/>
    <cellStyle name="Accent6" xfId="11657" builtinId="49" hidden="1"/>
    <cellStyle name="Accent6" xfId="11701" builtinId="49" hidden="1"/>
    <cellStyle name="Accent6" xfId="11738" builtinId="49" hidden="1"/>
    <cellStyle name="Accent6" xfId="11771" builtinId="49" hidden="1"/>
    <cellStyle name="Accent6" xfId="11807" builtinId="49" hidden="1"/>
    <cellStyle name="Accent6" xfId="11843" builtinId="49" hidden="1"/>
    <cellStyle name="Accent6" xfId="11861" builtinId="49" hidden="1"/>
    <cellStyle name="Accent6" xfId="11898" builtinId="49" hidden="1"/>
    <cellStyle name="Accent6" xfId="11943" builtinId="49" hidden="1"/>
    <cellStyle name="Accent6" xfId="11981" builtinId="49" hidden="1"/>
    <cellStyle name="Accent6" xfId="12015" builtinId="49" hidden="1"/>
    <cellStyle name="Accent6" xfId="12051" builtinId="49" hidden="1"/>
    <cellStyle name="Accent6" xfId="12087" builtinId="49" hidden="1"/>
    <cellStyle name="Accent6" xfId="12123" builtinId="49" hidden="1"/>
    <cellStyle name="Accent6" xfId="12162" builtinId="49" hidden="1"/>
    <cellStyle name="Bad" xfId="9" builtinId="27" hidden="1"/>
    <cellStyle name="Bad" xfId="66" builtinId="27" hidden="1"/>
    <cellStyle name="Bad" xfId="107" builtinId="27" hidden="1"/>
    <cellStyle name="Bad" xfId="161" builtinId="27" hidden="1"/>
    <cellStyle name="Bad" xfId="206" builtinId="27" hidden="1"/>
    <cellStyle name="Bad" xfId="249" builtinId="27" hidden="1"/>
    <cellStyle name="Bad" xfId="293" builtinId="27" hidden="1"/>
    <cellStyle name="Bad" xfId="288" builtinId="27" hidden="1"/>
    <cellStyle name="Bad" xfId="378" builtinId="27" hidden="1"/>
    <cellStyle name="Bad" xfId="372" builtinId="27" hidden="1"/>
    <cellStyle name="Bad" xfId="420" builtinId="27" hidden="1"/>
    <cellStyle name="Bad" xfId="497" builtinId="27" hidden="1"/>
    <cellStyle name="Bad" xfId="546" builtinId="27" hidden="1"/>
    <cellStyle name="Bad" xfId="590" builtinId="27" hidden="1"/>
    <cellStyle name="Bad" xfId="632" builtinId="27" hidden="1"/>
    <cellStyle name="Bad" xfId="675" builtinId="27" hidden="1"/>
    <cellStyle name="Bad" xfId="670" builtinId="27" hidden="1"/>
    <cellStyle name="Bad" xfId="761" builtinId="27" hidden="1"/>
    <cellStyle name="Bad" xfId="755" builtinId="27" hidden="1"/>
    <cellStyle name="Bad" xfId="803" builtinId="27" hidden="1"/>
    <cellStyle name="Bad" xfId="876" builtinId="27" hidden="1"/>
    <cellStyle name="Bad" xfId="688" builtinId="27" hidden="1"/>
    <cellStyle name="Bad" xfId="926" builtinId="27" hidden="1"/>
    <cellStyle name="Bad" xfId="968" builtinId="27" hidden="1"/>
    <cellStyle name="Bad" xfId="1011" builtinId="27" hidden="1"/>
    <cellStyle name="Bad" xfId="1006" builtinId="27" hidden="1"/>
    <cellStyle name="Bad" xfId="1096" builtinId="27" hidden="1"/>
    <cellStyle name="Bad" xfId="1090" builtinId="27" hidden="1"/>
    <cellStyle name="Bad" xfId="1139" builtinId="27" hidden="1"/>
    <cellStyle name="Bad" xfId="1216" builtinId="27" hidden="1"/>
    <cellStyle name="Bad" xfId="916" builtinId="27" hidden="1"/>
    <cellStyle name="Bad" xfId="1256" builtinId="27" hidden="1"/>
    <cellStyle name="Bad" xfId="1296" builtinId="27" hidden="1"/>
    <cellStyle name="Bad" xfId="1336" builtinId="27" hidden="1"/>
    <cellStyle name="Bad" xfId="1331" builtinId="27" hidden="1"/>
    <cellStyle name="Bad" xfId="1413" builtinId="27" hidden="1"/>
    <cellStyle name="Bad" xfId="1407" builtinId="27" hidden="1"/>
    <cellStyle name="Bad" xfId="1454" builtinId="27" hidden="1"/>
    <cellStyle name="Bad" xfId="1521" builtinId="27" hidden="1"/>
    <cellStyle name="Bad" xfId="507" builtinId="27" hidden="1"/>
    <cellStyle name="Bad" xfId="285" builtinId="27" hidden="1"/>
    <cellStyle name="Bad" xfId="155" builtinId="27" hidden="1"/>
    <cellStyle name="Bad" xfId="1640" builtinId="27" hidden="1"/>
    <cellStyle name="Bad" xfId="1696" builtinId="27" hidden="1"/>
    <cellStyle name="Bad" xfId="1743" builtinId="27" hidden="1"/>
    <cellStyle name="Bad" xfId="1790" builtinId="27" hidden="1"/>
    <cellStyle name="Bad" xfId="1735" builtinId="27" hidden="1"/>
    <cellStyle name="Bad" xfId="1869" builtinId="27" hidden="1"/>
    <cellStyle name="Bad" xfId="1878" builtinId="27" hidden="1"/>
    <cellStyle name="Bad" xfId="1684" builtinId="27" hidden="1"/>
    <cellStyle name="Bad" xfId="1993" builtinId="27" hidden="1"/>
    <cellStyle name="Bad" xfId="2041" builtinId="27" hidden="1"/>
    <cellStyle name="Bad" xfId="2088" builtinId="27" hidden="1"/>
    <cellStyle name="Bad" xfId="2033" builtinId="27" hidden="1"/>
    <cellStyle name="Bad" xfId="2166" builtinId="27" hidden="1"/>
    <cellStyle name="Bad" xfId="2175" builtinId="27" hidden="1"/>
    <cellStyle name="Bad" xfId="1634" builtinId="27" hidden="1"/>
    <cellStyle name="Bad" xfId="2275" builtinId="27" hidden="1"/>
    <cellStyle name="Bad" xfId="2322" builtinId="27" hidden="1"/>
    <cellStyle name="Bad" xfId="2369" builtinId="27" hidden="1"/>
    <cellStyle name="Bad" xfId="2314" builtinId="27" hidden="1"/>
    <cellStyle name="Bad" xfId="2448" builtinId="27" hidden="1"/>
    <cellStyle name="Bad" xfId="2457" builtinId="27" hidden="1"/>
    <cellStyle name="Bad" xfId="2035" builtinId="27" hidden="1"/>
    <cellStyle name="Bad" xfId="2559" builtinId="27" hidden="1"/>
    <cellStyle name="Bad" xfId="2605" builtinId="27" hidden="1"/>
    <cellStyle name="Bad" xfId="2652" builtinId="27" hidden="1"/>
    <cellStyle name="Bad" xfId="2598" builtinId="27" hidden="1"/>
    <cellStyle name="Bad" xfId="2728" builtinId="27" hidden="1"/>
    <cellStyle name="Bad" xfId="2737" builtinId="27" hidden="1"/>
    <cellStyle name="Bad" xfId="2556" builtinId="27" hidden="1"/>
    <cellStyle name="Bad" xfId="2823" builtinId="27" hidden="1"/>
    <cellStyle name="Bad" xfId="2868" builtinId="27" hidden="1"/>
    <cellStyle name="Bad" xfId="2915" builtinId="27" hidden="1"/>
    <cellStyle name="Bad" xfId="2860" builtinId="27" hidden="1"/>
    <cellStyle name="Bad" xfId="2993" builtinId="27" hidden="1"/>
    <cellStyle name="Bad" xfId="3002" builtinId="27" hidden="1"/>
    <cellStyle name="Bad" xfId="3070" builtinId="27" hidden="1"/>
    <cellStyle name="Bad" xfId="3118" builtinId="27" hidden="1"/>
    <cellStyle name="Bad" xfId="3173" builtinId="27" hidden="1"/>
    <cellStyle name="Bad" xfId="3235" builtinId="27" hidden="1"/>
    <cellStyle name="Bad" xfId="3276" builtinId="27" hidden="1"/>
    <cellStyle name="Bad" xfId="3327" builtinId="27" hidden="1"/>
    <cellStyle name="Bad" xfId="3372" builtinId="27" hidden="1"/>
    <cellStyle name="Bad" xfId="3415" builtinId="27" hidden="1"/>
    <cellStyle name="Bad" xfId="3459" builtinId="27" hidden="1"/>
    <cellStyle name="Bad" xfId="3454" builtinId="27" hidden="1"/>
    <cellStyle name="Bad" xfId="3544" builtinId="27" hidden="1"/>
    <cellStyle name="Bad" xfId="3538" builtinId="27" hidden="1"/>
    <cellStyle name="Bad" xfId="3586" builtinId="27" hidden="1"/>
    <cellStyle name="Bad" xfId="3663" builtinId="27" hidden="1"/>
    <cellStyle name="Bad" xfId="3712" builtinId="27" hidden="1"/>
    <cellStyle name="Bad" xfId="3756" builtinId="27" hidden="1"/>
    <cellStyle name="Bad" xfId="3798" builtinId="27" hidden="1"/>
    <cellStyle name="Bad" xfId="3841" builtinId="27" hidden="1"/>
    <cellStyle name="Bad" xfId="3836" builtinId="27" hidden="1"/>
    <cellStyle name="Bad" xfId="3927" builtinId="27" hidden="1"/>
    <cellStyle name="Bad" xfId="3921" builtinId="27" hidden="1"/>
    <cellStyle name="Bad" xfId="3969" builtinId="27" hidden="1"/>
    <cellStyle name="Bad" xfId="4042" builtinId="27" hidden="1"/>
    <cellStyle name="Bad" xfId="3854" builtinId="27" hidden="1"/>
    <cellStyle name="Bad" xfId="4092" builtinId="27" hidden="1"/>
    <cellStyle name="Bad" xfId="4134" builtinId="27" hidden="1"/>
    <cellStyle name="Bad" xfId="4177" builtinId="27" hidden="1"/>
    <cellStyle name="Bad" xfId="4172" builtinId="27" hidden="1"/>
    <cellStyle name="Bad" xfId="4262" builtinId="27" hidden="1"/>
    <cellStyle name="Bad" xfId="4256" builtinId="27" hidden="1"/>
    <cellStyle name="Bad" xfId="4305" builtinId="27" hidden="1"/>
    <cellStyle name="Bad" xfId="4382" builtinId="27" hidden="1"/>
    <cellStyle name="Bad" xfId="4082" builtinId="27" hidden="1"/>
    <cellStyle name="Bad" xfId="4422" builtinId="27" hidden="1"/>
    <cellStyle name="Bad" xfId="4462" builtinId="27" hidden="1"/>
    <cellStyle name="Bad" xfId="4502" builtinId="27" hidden="1"/>
    <cellStyle name="Bad" xfId="4497" builtinId="27" hidden="1"/>
    <cellStyle name="Bad" xfId="4579" builtinId="27" hidden="1"/>
    <cellStyle name="Bad" xfId="4573" builtinId="27" hidden="1"/>
    <cellStyle name="Bad" xfId="4620" builtinId="27" hidden="1"/>
    <cellStyle name="Bad" xfId="4687" builtinId="27" hidden="1"/>
    <cellStyle name="Bad" xfId="3673" builtinId="27" hidden="1"/>
    <cellStyle name="Bad" xfId="3451" builtinId="27" hidden="1"/>
    <cellStyle name="Bad" xfId="3322" builtinId="27" hidden="1"/>
    <cellStyle name="Bad" xfId="4806" builtinId="27" hidden="1"/>
    <cellStyle name="Bad" xfId="4862" builtinId="27" hidden="1"/>
    <cellStyle name="Bad" xfId="4909" builtinId="27" hidden="1"/>
    <cellStyle name="Bad" xfId="4956" builtinId="27" hidden="1"/>
    <cellStyle name="Bad" xfId="4901" builtinId="27" hidden="1"/>
    <cellStyle name="Bad" xfId="5035" builtinId="27" hidden="1"/>
    <cellStyle name="Bad" xfId="5044" builtinId="27" hidden="1"/>
    <cellStyle name="Bad" xfId="4850" builtinId="27" hidden="1"/>
    <cellStyle name="Bad" xfId="5159" builtinId="27" hidden="1"/>
    <cellStyle name="Bad" xfId="5207" builtinId="27" hidden="1"/>
    <cellStyle name="Bad" xfId="5254" builtinId="27" hidden="1"/>
    <cellStyle name="Bad" xfId="5199" builtinId="27" hidden="1"/>
    <cellStyle name="Bad" xfId="5332" builtinId="27" hidden="1"/>
    <cellStyle name="Bad" xfId="5341" builtinId="27" hidden="1"/>
    <cellStyle name="Bad" xfId="4800" builtinId="27" hidden="1"/>
    <cellStyle name="Bad" xfId="5441" builtinId="27" hidden="1"/>
    <cellStyle name="Bad" xfId="5488" builtinId="27" hidden="1"/>
    <cellStyle name="Bad" xfId="5535" builtinId="27" hidden="1"/>
    <cellStyle name="Bad" xfId="5480" builtinId="27" hidden="1"/>
    <cellStyle name="Bad" xfId="5614" builtinId="27" hidden="1"/>
    <cellStyle name="Bad" xfId="5623" builtinId="27" hidden="1"/>
    <cellStyle name="Bad" xfId="5201" builtinId="27" hidden="1"/>
    <cellStyle name="Bad" xfId="5725" builtinId="27" hidden="1"/>
    <cellStyle name="Bad" xfId="5771" builtinId="27" hidden="1"/>
    <cellStyle name="Bad" xfId="5818" builtinId="27" hidden="1"/>
    <cellStyle name="Bad" xfId="5764" builtinId="27" hidden="1"/>
    <cellStyle name="Bad" xfId="5894" builtinId="27" hidden="1"/>
    <cellStyle name="Bad" xfId="5903" builtinId="27" hidden="1"/>
    <cellStyle name="Bad" xfId="5722" builtinId="27" hidden="1"/>
    <cellStyle name="Bad" xfId="5989" builtinId="27" hidden="1"/>
    <cellStyle name="Bad" xfId="6034" builtinId="27" hidden="1"/>
    <cellStyle name="Bad" xfId="6081" builtinId="27" hidden="1"/>
    <cellStyle name="Bad" xfId="6026" builtinId="27" hidden="1"/>
    <cellStyle name="Bad" xfId="6159" builtinId="27" hidden="1"/>
    <cellStyle name="Bad" xfId="6168" builtinId="27" hidden="1"/>
    <cellStyle name="Bad" xfId="6236" builtinId="27" hidden="1"/>
    <cellStyle name="Bad" xfId="6284" builtinId="27" hidden="1"/>
    <cellStyle name="Bad" xfId="3316" builtinId="27" hidden="1"/>
    <cellStyle name="Bad" xfId="6373" builtinId="27" hidden="1"/>
    <cellStyle name="Bad" xfId="6412" builtinId="27" hidden="1"/>
    <cellStyle name="Bad" xfId="6464" builtinId="27" hidden="1"/>
    <cellStyle name="Bad" xfId="6509" builtinId="27" hidden="1"/>
    <cellStyle name="Bad" xfId="6550" builtinId="27" hidden="1"/>
    <cellStyle name="Bad" xfId="6594" builtinId="27" hidden="1"/>
    <cellStyle name="Bad" xfId="6589" builtinId="27" hidden="1"/>
    <cellStyle name="Bad" xfId="6679" builtinId="27" hidden="1"/>
    <cellStyle name="Bad" xfId="6673" builtinId="27" hidden="1"/>
    <cellStyle name="Bad" xfId="6721" builtinId="27" hidden="1"/>
    <cellStyle name="Bad" xfId="6798" builtinId="27" hidden="1"/>
    <cellStyle name="Bad" xfId="6847" builtinId="27" hidden="1"/>
    <cellStyle name="Bad" xfId="6891" builtinId="27" hidden="1"/>
    <cellStyle name="Bad" xfId="6933" builtinId="27" hidden="1"/>
    <cellStyle name="Bad" xfId="6976" builtinId="27" hidden="1"/>
    <cellStyle name="Bad" xfId="6971" builtinId="27" hidden="1"/>
    <cellStyle name="Bad" xfId="7062" builtinId="27" hidden="1"/>
    <cellStyle name="Bad" xfId="7056" builtinId="27" hidden="1"/>
    <cellStyle name="Bad" xfId="7104" builtinId="27" hidden="1"/>
    <cellStyle name="Bad" xfId="7177" builtinId="27" hidden="1"/>
    <cellStyle name="Bad" xfId="6989" builtinId="27" hidden="1"/>
    <cellStyle name="Bad" xfId="7227" builtinId="27" hidden="1"/>
    <cellStyle name="Bad" xfId="7269" builtinId="27" hidden="1"/>
    <cellStyle name="Bad" xfId="7312" builtinId="27" hidden="1"/>
    <cellStyle name="Bad" xfId="7307" builtinId="27" hidden="1"/>
    <cellStyle name="Bad" xfId="7397" builtinId="27" hidden="1"/>
    <cellStyle name="Bad" xfId="7391" builtinId="27" hidden="1"/>
    <cellStyle name="Bad" xfId="7440" builtinId="27" hidden="1"/>
    <cellStyle name="Bad" xfId="7517" builtinId="27" hidden="1"/>
    <cellStyle name="Bad" xfId="7217" builtinId="27" hidden="1"/>
    <cellStyle name="Bad" xfId="7557" builtinId="27" hidden="1"/>
    <cellStyle name="Bad" xfId="7597" builtinId="27" hidden="1"/>
    <cellStyle name="Bad" xfId="7637" builtinId="27" hidden="1"/>
    <cellStyle name="Bad" xfId="7632" builtinId="27" hidden="1"/>
    <cellStyle name="Bad" xfId="7714" builtinId="27" hidden="1"/>
    <cellStyle name="Bad" xfId="7708" builtinId="27" hidden="1"/>
    <cellStyle name="Bad" xfId="7755" builtinId="27" hidden="1"/>
    <cellStyle name="Bad" xfId="7822" builtinId="27" hidden="1"/>
    <cellStyle name="Bad" xfId="6808" builtinId="27" hidden="1"/>
    <cellStyle name="Bad" xfId="6586" builtinId="27" hidden="1"/>
    <cellStyle name="Bad" xfId="6459" builtinId="27" hidden="1"/>
    <cellStyle name="Bad" xfId="7939" builtinId="27" hidden="1"/>
    <cellStyle name="Bad" xfId="7994" builtinId="27" hidden="1"/>
    <cellStyle name="Bad" xfId="8040" builtinId="27" hidden="1"/>
    <cellStyle name="Bad" xfId="8087" builtinId="27" hidden="1"/>
    <cellStyle name="Bad" xfId="8032" builtinId="27" hidden="1"/>
    <cellStyle name="Bad" xfId="8165" builtinId="27" hidden="1"/>
    <cellStyle name="Bad" xfId="8174" builtinId="27" hidden="1"/>
    <cellStyle name="Bad" xfId="7982" builtinId="27" hidden="1"/>
    <cellStyle name="Bad" xfId="8284" builtinId="27" hidden="1"/>
    <cellStyle name="Bad" xfId="8331" builtinId="27" hidden="1"/>
    <cellStyle name="Bad" xfId="8377" builtinId="27" hidden="1"/>
    <cellStyle name="Bad" xfId="8323" builtinId="27" hidden="1"/>
    <cellStyle name="Bad" xfId="8452" builtinId="27" hidden="1"/>
    <cellStyle name="Bad" xfId="8460" builtinId="27" hidden="1"/>
    <cellStyle name="Bad" xfId="7933" builtinId="27" hidden="1"/>
    <cellStyle name="Bad" xfId="8559" builtinId="27" hidden="1"/>
    <cellStyle name="Bad" xfId="8605" builtinId="27" hidden="1"/>
    <cellStyle name="Bad" xfId="8651" builtinId="27" hidden="1"/>
    <cellStyle name="Bad" xfId="8597" builtinId="27" hidden="1"/>
    <cellStyle name="Bad" xfId="8727" builtinId="27" hidden="1"/>
    <cellStyle name="Bad" xfId="8735" builtinId="27" hidden="1"/>
    <cellStyle name="Bad" xfId="8325" builtinId="27" hidden="1"/>
    <cellStyle name="Bad" xfId="8837" builtinId="27" hidden="1"/>
    <cellStyle name="Bad" xfId="8880" builtinId="27" hidden="1"/>
    <cellStyle name="Bad" xfId="8925" builtinId="27" hidden="1"/>
    <cellStyle name="Bad" xfId="8873" builtinId="27" hidden="1"/>
    <cellStyle name="Bad" xfId="8997" builtinId="27" hidden="1"/>
    <cellStyle name="Bad" xfId="9005" builtinId="27" hidden="1"/>
    <cellStyle name="Bad" xfId="8834" builtinId="27" hidden="1"/>
    <cellStyle name="Bad" xfId="9091" builtinId="27" hidden="1"/>
    <cellStyle name="Bad" xfId="9135" builtinId="27" hidden="1"/>
    <cellStyle name="Bad" xfId="9181" builtinId="27" hidden="1"/>
    <cellStyle name="Bad" xfId="9127" builtinId="27" hidden="1"/>
    <cellStyle name="Bad" xfId="9258" builtinId="27" hidden="1"/>
    <cellStyle name="Bad" xfId="9267" builtinId="27" hidden="1"/>
    <cellStyle name="Bad" xfId="9333" builtinId="27" hidden="1"/>
    <cellStyle name="Bad" xfId="9380" builtinId="27" hidden="1"/>
    <cellStyle name="Bad" xfId="6764" builtinId="27" hidden="1"/>
    <cellStyle name="Bad" xfId="8124" builtinId="27" hidden="1"/>
    <cellStyle name="Bad" xfId="6365" builtinId="27" hidden="1"/>
    <cellStyle name="Bad" xfId="8376" builtinId="27" hidden="1"/>
    <cellStyle name="Bad" xfId="9345" builtinId="27" hidden="1"/>
    <cellStyle name="Bad" xfId="9425" builtinId="27" hidden="1"/>
    <cellStyle name="Bad" xfId="9467" builtinId="27" hidden="1"/>
    <cellStyle name="Bad" xfId="9462" builtinId="27" hidden="1"/>
    <cellStyle name="Bad" xfId="9552" builtinId="27" hidden="1"/>
    <cellStyle name="Bad" xfId="9546" builtinId="27" hidden="1"/>
    <cellStyle name="Bad" xfId="9594" builtinId="27" hidden="1"/>
    <cellStyle name="Bad" xfId="9670" builtinId="27" hidden="1"/>
    <cellStyle name="Bad" xfId="9718" builtinId="27" hidden="1"/>
    <cellStyle name="Bad" xfId="9762" builtinId="27" hidden="1"/>
    <cellStyle name="Bad" xfId="9804" builtinId="27" hidden="1"/>
    <cellStyle name="Bad" xfId="9847" builtinId="27" hidden="1"/>
    <cellStyle name="Bad" xfId="9842" builtinId="27" hidden="1"/>
    <cellStyle name="Bad" xfId="9933" builtinId="27" hidden="1"/>
    <cellStyle name="Bad" xfId="9927" builtinId="27" hidden="1"/>
    <cellStyle name="Bad" xfId="9975" builtinId="27" hidden="1"/>
    <cellStyle name="Bad" xfId="10048" builtinId="27" hidden="1"/>
    <cellStyle name="Bad" xfId="9860" builtinId="27" hidden="1"/>
    <cellStyle name="Bad" xfId="10098" builtinId="27" hidden="1"/>
    <cellStyle name="Bad" xfId="10140" builtinId="27" hidden="1"/>
    <cellStyle name="Bad" xfId="10183" builtinId="27" hidden="1"/>
    <cellStyle name="Bad" xfId="10178" builtinId="27" hidden="1"/>
    <cellStyle name="Bad" xfId="10268" builtinId="27" hidden="1"/>
    <cellStyle name="Bad" xfId="10262" builtinId="27" hidden="1"/>
    <cellStyle name="Bad" xfId="10311" builtinId="27" hidden="1"/>
    <cellStyle name="Bad" xfId="10388" builtinId="27" hidden="1"/>
    <cellStyle name="Bad" xfId="10088" builtinId="27" hidden="1"/>
    <cellStyle name="Bad" xfId="10428" builtinId="27" hidden="1"/>
    <cellStyle name="Bad" xfId="10467" builtinId="27" hidden="1"/>
    <cellStyle name="Bad" xfId="10507" builtinId="27" hidden="1"/>
    <cellStyle name="Bad" xfId="10502" builtinId="27" hidden="1"/>
    <cellStyle name="Bad" xfId="10584" builtinId="27" hidden="1"/>
    <cellStyle name="Bad" xfId="10578" builtinId="27" hidden="1"/>
    <cellStyle name="Bad" xfId="10625" builtinId="27" hidden="1"/>
    <cellStyle name="Bad" xfId="10692" builtinId="27" hidden="1"/>
    <cellStyle name="Bad" xfId="9680" builtinId="27" hidden="1"/>
    <cellStyle name="Bad" xfId="9459" builtinId="27" hidden="1"/>
    <cellStyle name="Bad" xfId="9375" builtinId="27" hidden="1"/>
    <cellStyle name="Bad" xfId="10800" builtinId="27" hidden="1"/>
    <cellStyle name="Bad" xfId="10847" builtinId="27" hidden="1"/>
    <cellStyle name="Bad" xfId="10890" builtinId="27" hidden="1"/>
    <cellStyle name="Bad" xfId="10932" builtinId="27" hidden="1"/>
    <cellStyle name="Bad" xfId="10882" builtinId="27" hidden="1"/>
    <cellStyle name="Bad" xfId="10999" builtinId="27" hidden="1"/>
    <cellStyle name="Bad" xfId="11006" builtinId="27" hidden="1"/>
    <cellStyle name="Bad" xfId="10839" builtinId="27" hidden="1"/>
    <cellStyle name="Bad" xfId="11106" builtinId="27" hidden="1"/>
    <cellStyle name="Bad" xfId="11151" builtinId="27" hidden="1"/>
    <cellStyle name="Bad" xfId="11194" builtinId="27" hidden="1"/>
    <cellStyle name="Bad" xfId="11143" builtinId="27" hidden="1"/>
    <cellStyle name="Bad" xfId="11264" builtinId="27" hidden="1"/>
    <cellStyle name="Bad" xfId="11271" builtinId="27" hidden="1"/>
    <cellStyle name="Bad" xfId="10794" builtinId="27" hidden="1"/>
    <cellStyle name="Bad" xfId="11365" builtinId="27" hidden="1"/>
    <cellStyle name="Bad" xfId="11409" builtinId="27" hidden="1"/>
    <cellStyle name="Bad" xfId="11452" builtinId="27" hidden="1"/>
    <cellStyle name="Bad" xfId="11401" builtinId="27" hidden="1"/>
    <cellStyle name="Bad" xfId="11523" builtinId="27" hidden="1"/>
    <cellStyle name="Bad" xfId="11530" builtinId="27" hidden="1"/>
    <cellStyle name="Bad" xfId="11145" builtinId="27" hidden="1"/>
    <cellStyle name="Bad" xfId="11627" builtinId="27" hidden="1"/>
    <cellStyle name="Bad" xfId="11669" builtinId="27" hidden="1"/>
    <cellStyle name="Bad" xfId="11711" builtinId="27" hidden="1"/>
    <cellStyle name="Bad" xfId="11662" builtinId="27" hidden="1"/>
    <cellStyle name="Bad" xfId="11779" builtinId="27" hidden="1"/>
    <cellStyle name="Bad" xfId="11786" builtinId="27" hidden="1"/>
    <cellStyle name="Bad" xfId="11624" builtinId="27" hidden="1"/>
    <cellStyle name="Bad" xfId="11868" builtinId="27" hidden="1"/>
    <cellStyle name="Bad" xfId="11910" builtinId="27" hidden="1"/>
    <cellStyle name="Bad" xfId="11953" builtinId="27" hidden="1"/>
    <cellStyle name="Bad" xfId="11902" builtinId="27" hidden="1"/>
    <cellStyle name="Bad" xfId="12023" builtinId="27" hidden="1"/>
    <cellStyle name="Bad" xfId="12030" builtinId="27" hidden="1"/>
    <cellStyle name="Bad" xfId="12093" builtinId="27" hidden="1"/>
    <cellStyle name="Bad" xfId="12132" builtinId="27" hidden="1"/>
    <cellStyle name="Calc - Calculation Cell" xfId="20"/>
    <cellStyle name="Calc - Input Cell" xfId="1"/>
    <cellStyle name="Calc - Normal Text" xfId="52"/>
    <cellStyle name="Calc - References Cell" xfId="50"/>
    <cellStyle name="Calc - Units Cell" xfId="49"/>
    <cellStyle name="Calc - Variables Cell" xfId="103"/>
    <cellStyle name="Calculation" xfId="13" builtinId="22" hidden="1"/>
    <cellStyle name="Calculation" xfId="70" builtinId="22" hidden="1"/>
    <cellStyle name="Calculation" xfId="111" builtinId="22" hidden="1"/>
    <cellStyle name="Calculation" xfId="165" builtinId="22" hidden="1"/>
    <cellStyle name="Calculation" xfId="210" builtinId="22" hidden="1"/>
    <cellStyle name="Calculation" xfId="253" builtinId="22" hidden="1"/>
    <cellStyle name="Calculation" xfId="297" builtinId="22" hidden="1"/>
    <cellStyle name="Calculation" xfId="332" builtinId="22" hidden="1"/>
    <cellStyle name="Calculation" xfId="382" builtinId="22" hidden="1"/>
    <cellStyle name="Calculation" xfId="416" builtinId="22" hidden="1"/>
    <cellStyle name="Calculation" xfId="431" builtinId="22" hidden="1"/>
    <cellStyle name="Calculation" xfId="501" builtinId="22" hidden="1"/>
    <cellStyle name="Calculation" xfId="550" builtinId="22" hidden="1"/>
    <cellStyle name="Calculation" xfId="594" builtinId="22" hidden="1"/>
    <cellStyle name="Calculation" xfId="636" builtinId="22" hidden="1"/>
    <cellStyle name="Calculation" xfId="679" builtinId="22" hidden="1"/>
    <cellStyle name="Calculation" xfId="714" builtinId="22" hidden="1"/>
    <cellStyle name="Calculation" xfId="765" builtinId="22" hidden="1"/>
    <cellStyle name="Calculation" xfId="799" builtinId="22" hidden="1"/>
    <cellStyle name="Calculation" xfId="813" builtinId="22" hidden="1"/>
    <cellStyle name="Calculation" xfId="880" builtinId="22" hidden="1"/>
    <cellStyle name="Calculation" xfId="724" builtinId="22" hidden="1"/>
    <cellStyle name="Calculation" xfId="930" builtinId="22" hidden="1"/>
    <cellStyle name="Calculation" xfId="972" builtinId="22" hidden="1"/>
    <cellStyle name="Calculation" xfId="1015" builtinId="22" hidden="1"/>
    <cellStyle name="Calculation" xfId="1050" builtinId="22" hidden="1"/>
    <cellStyle name="Calculation" xfId="1100" builtinId="22" hidden="1"/>
    <cellStyle name="Calculation" xfId="1135" builtinId="22" hidden="1"/>
    <cellStyle name="Calculation" xfId="1151" builtinId="22" hidden="1"/>
    <cellStyle name="Calculation" xfId="1220" builtinId="22" hidden="1"/>
    <cellStyle name="Calculation" xfId="1227" builtinId="22" hidden="1"/>
    <cellStyle name="Calculation" xfId="1260" builtinId="22" hidden="1"/>
    <cellStyle name="Calculation" xfId="1300" builtinId="22" hidden="1"/>
    <cellStyle name="Calculation" xfId="1340" builtinId="22" hidden="1"/>
    <cellStyle name="Calculation" xfId="1373" builtinId="22" hidden="1"/>
    <cellStyle name="Calculation" xfId="1417" builtinId="22" hidden="1"/>
    <cellStyle name="Calculation" xfId="1450" builtinId="22" hidden="1"/>
    <cellStyle name="Calculation" xfId="1461" builtinId="22" hidden="1"/>
    <cellStyle name="Calculation" xfId="1525" builtinId="22" hidden="1"/>
    <cellStyle name="Calculation" xfId="199" builtinId="22" hidden="1"/>
    <cellStyle name="Calculation" xfId="1557" builtinId="22" hidden="1"/>
    <cellStyle name="Calculation" xfId="1567" builtinId="22" hidden="1"/>
    <cellStyle name="Calculation" xfId="1644" builtinId="22" hidden="1"/>
    <cellStyle name="Calculation" xfId="1700" builtinId="22" hidden="1"/>
    <cellStyle name="Calculation" xfId="1747" builtinId="22" hidden="1"/>
    <cellStyle name="Calculation" xfId="1785" builtinId="22" hidden="1"/>
    <cellStyle name="Calculation" xfId="1835" builtinId="22" hidden="1"/>
    <cellStyle name="Calculation" xfId="1864" builtinId="22" hidden="1"/>
    <cellStyle name="Calculation" xfId="1905" builtinId="22" hidden="1"/>
    <cellStyle name="Calculation" xfId="1682" builtinId="22" hidden="1"/>
    <cellStyle name="Calculation" xfId="1997" builtinId="22" hidden="1"/>
    <cellStyle name="Calculation" xfId="2045" builtinId="22" hidden="1"/>
    <cellStyle name="Calculation" xfId="2083" builtinId="22" hidden="1"/>
    <cellStyle name="Calculation" xfId="2132" builtinId="22" hidden="1"/>
    <cellStyle name="Calculation" xfId="2161" builtinId="22" hidden="1"/>
    <cellStyle name="Calculation" xfId="2202" builtinId="22" hidden="1"/>
    <cellStyle name="Calculation" xfId="1982" builtinId="22" hidden="1"/>
    <cellStyle name="Calculation" xfId="2279" builtinId="22" hidden="1"/>
    <cellStyle name="Calculation" xfId="2326" builtinId="22" hidden="1"/>
    <cellStyle name="Calculation" xfId="2364" builtinId="22" hidden="1"/>
    <cellStyle name="Calculation" xfId="2414" builtinId="22" hidden="1"/>
    <cellStyle name="Calculation" xfId="2443" builtinId="22" hidden="1"/>
    <cellStyle name="Calculation" xfId="2484" builtinId="22" hidden="1"/>
    <cellStyle name="Calculation" xfId="2267" builtinId="22" hidden="1"/>
    <cellStyle name="Calculation" xfId="2563" builtinId="22" hidden="1"/>
    <cellStyle name="Calculation" xfId="2609" builtinId="22" hidden="1"/>
    <cellStyle name="Calculation" xfId="2647" builtinId="22" hidden="1"/>
    <cellStyle name="Calculation" xfId="2694" builtinId="22" hidden="1"/>
    <cellStyle name="Calculation" xfId="2723" builtinId="22" hidden="1"/>
    <cellStyle name="Calculation" xfId="2764" builtinId="22" hidden="1"/>
    <cellStyle name="Calculation" xfId="2032" builtinId="22" hidden="1"/>
    <cellStyle name="Calculation" xfId="2827" builtinId="22" hidden="1"/>
    <cellStyle name="Calculation" xfId="2872" builtinId="22" hidden="1"/>
    <cellStyle name="Calculation" xfId="2910" builtinId="22" hidden="1"/>
    <cellStyle name="Calculation" xfId="2959" builtinId="22" hidden="1"/>
    <cellStyle name="Calculation" xfId="2988" builtinId="22" hidden="1"/>
    <cellStyle name="Calculation" xfId="3029" builtinId="22" hidden="1"/>
    <cellStyle name="Calculation" xfId="3074" builtinId="22" hidden="1"/>
    <cellStyle name="Calculation" xfId="3122" builtinId="22" hidden="1"/>
    <cellStyle name="Calculation" xfId="3177" builtinId="22" hidden="1"/>
    <cellStyle name="Calculation" xfId="3239" builtinId="22" hidden="1"/>
    <cellStyle name="Calculation" xfId="3280" builtinId="22" hidden="1"/>
    <cellStyle name="Calculation" xfId="3331" builtinId="22" hidden="1"/>
    <cellStyle name="Calculation" xfId="3376" builtinId="22" hidden="1"/>
    <cellStyle name="Calculation" xfId="3419" builtinId="22" hidden="1"/>
    <cellStyle name="Calculation" xfId="3463" builtinId="22" hidden="1"/>
    <cellStyle name="Calculation" xfId="3498" builtinId="22" hidden="1"/>
    <cellStyle name="Calculation" xfId="3548" builtinId="22" hidden="1"/>
    <cellStyle name="Calculation" xfId="3582" builtinId="22" hidden="1"/>
    <cellStyle name="Calculation" xfId="3597" builtinId="22" hidden="1"/>
    <cellStyle name="Calculation" xfId="3667" builtinId="22" hidden="1"/>
    <cellStyle name="Calculation" xfId="3716" builtinId="22" hidden="1"/>
    <cellStyle name="Calculation" xfId="3760" builtinId="22" hidden="1"/>
    <cellStyle name="Calculation" xfId="3802" builtinId="22" hidden="1"/>
    <cellStyle name="Calculation" xfId="3845" builtinId="22" hidden="1"/>
    <cellStyle name="Calculation" xfId="3880" builtinId="22" hidden="1"/>
    <cellStyle name="Calculation" xfId="3931" builtinId="22" hidden="1"/>
    <cellStyle name="Calculation" xfId="3965" builtinId="22" hidden="1"/>
    <cellStyle name="Calculation" xfId="3979" builtinId="22" hidden="1"/>
    <cellStyle name="Calculation" xfId="4046" builtinId="22" hidden="1"/>
    <cellStyle name="Calculation" xfId="3890" builtinId="22" hidden="1"/>
    <cellStyle name="Calculation" xfId="4096" builtinId="22" hidden="1"/>
    <cellStyle name="Calculation" xfId="4138" builtinId="22" hidden="1"/>
    <cellStyle name="Calculation" xfId="4181" builtinId="22" hidden="1"/>
    <cellStyle name="Calculation" xfId="4216" builtinId="22" hidden="1"/>
    <cellStyle name="Calculation" xfId="4266" builtinId="22" hidden="1"/>
    <cellStyle name="Calculation" xfId="4301" builtinId="22" hidden="1"/>
    <cellStyle name="Calculation" xfId="4317" builtinId="22" hidden="1"/>
    <cellStyle name="Calculation" xfId="4386" builtinId="22" hidden="1"/>
    <cellStyle name="Calculation" xfId="4393" builtinId="22" hidden="1"/>
    <cellStyle name="Calculation" xfId="4426" builtinId="22" hidden="1"/>
    <cellStyle name="Calculation" xfId="4466" builtinId="22" hidden="1"/>
    <cellStyle name="Calculation" xfId="4506" builtinId="22" hidden="1"/>
    <cellStyle name="Calculation" xfId="4539" builtinId="22" hidden="1"/>
    <cellStyle name="Calculation" xfId="4583" builtinId="22" hidden="1"/>
    <cellStyle name="Calculation" xfId="4616" builtinId="22" hidden="1"/>
    <cellStyle name="Calculation" xfId="4627" builtinId="22" hidden="1"/>
    <cellStyle name="Calculation" xfId="4691" builtinId="22" hidden="1"/>
    <cellStyle name="Calculation" xfId="3365" builtinId="22" hidden="1"/>
    <cellStyle name="Calculation" xfId="4723" builtinId="22" hidden="1"/>
    <cellStyle name="Calculation" xfId="4733" builtinId="22" hidden="1"/>
    <cellStyle name="Calculation" xfId="4810" builtinId="22" hidden="1"/>
    <cellStyle name="Calculation" xfId="4866" builtinId="22" hidden="1"/>
    <cellStyle name="Calculation" xfId="4913" builtinId="22" hidden="1"/>
    <cellStyle name="Calculation" xfId="4951" builtinId="22" hidden="1"/>
    <cellStyle name="Calculation" xfId="5001" builtinId="22" hidden="1"/>
    <cellStyle name="Calculation" xfId="5030" builtinId="22" hidden="1"/>
    <cellStyle name="Calculation" xfId="5071" builtinId="22" hidden="1"/>
    <cellStyle name="Calculation" xfId="4848" builtinId="22" hidden="1"/>
    <cellStyle name="Calculation" xfId="5163" builtinId="22" hidden="1"/>
    <cellStyle name="Calculation" xfId="5211" builtinId="22" hidden="1"/>
    <cellStyle name="Calculation" xfId="5249" builtinId="22" hidden="1"/>
    <cellStyle name="Calculation" xfId="5298" builtinId="22" hidden="1"/>
    <cellStyle name="Calculation" xfId="5327" builtinId="22" hidden="1"/>
    <cellStyle name="Calculation" xfId="5368" builtinId="22" hidden="1"/>
    <cellStyle name="Calculation" xfId="5148" builtinId="22" hidden="1"/>
    <cellStyle name="Calculation" xfId="5445" builtinId="22" hidden="1"/>
    <cellStyle name="Calculation" xfId="5492" builtinId="22" hidden="1"/>
    <cellStyle name="Calculation" xfId="5530" builtinId="22" hidden="1"/>
    <cellStyle name="Calculation" xfId="5580" builtinId="22" hidden="1"/>
    <cellStyle name="Calculation" xfId="5609" builtinId="22" hidden="1"/>
    <cellStyle name="Calculation" xfId="5650" builtinId="22" hidden="1"/>
    <cellStyle name="Calculation" xfId="5433" builtinId="22" hidden="1"/>
    <cellStyle name="Calculation" xfId="5729" builtinId="22" hidden="1"/>
    <cellStyle name="Calculation" xfId="5775" builtinId="22" hidden="1"/>
    <cellStyle name="Calculation" xfId="5813" builtinId="22" hidden="1"/>
    <cellStyle name="Calculation" xfId="5860" builtinId="22" hidden="1"/>
    <cellStyle name="Calculation" xfId="5889" builtinId="22" hidden="1"/>
    <cellStyle name="Calculation" xfId="5930" builtinId="22" hidden="1"/>
    <cellStyle name="Calculation" xfId="5198" builtinId="22" hidden="1"/>
    <cellStyle name="Calculation" xfId="5993" builtinId="22" hidden="1"/>
    <cellStyle name="Calculation" xfId="6038" builtinId="22" hidden="1"/>
    <cellStyle name="Calculation" xfId="6076" builtinId="22" hidden="1"/>
    <cellStyle name="Calculation" xfId="6125" builtinId="22" hidden="1"/>
    <cellStyle name="Calculation" xfId="6154" builtinId="22" hidden="1"/>
    <cellStyle name="Calculation" xfId="6195" builtinId="22" hidden="1"/>
    <cellStyle name="Calculation" xfId="6240" builtinId="22" hidden="1"/>
    <cellStyle name="Calculation" xfId="6288" builtinId="22" hidden="1"/>
    <cellStyle name="Calculation" xfId="3167" builtinId="22" hidden="1"/>
    <cellStyle name="Calculation" xfId="6377" builtinId="22" hidden="1"/>
    <cellStyle name="Calculation" xfId="6416" builtinId="22" hidden="1"/>
    <cellStyle name="Calculation" xfId="6468" builtinId="22" hidden="1"/>
    <cellStyle name="Calculation" xfId="6513" builtinId="22" hidden="1"/>
    <cellStyle name="Calculation" xfId="6554" builtinId="22" hidden="1"/>
    <cellStyle name="Calculation" xfId="6598" builtinId="22" hidden="1"/>
    <cellStyle name="Calculation" xfId="6633" builtinId="22" hidden="1"/>
    <cellStyle name="Calculation" xfId="6683" builtinId="22" hidden="1"/>
    <cellStyle name="Calculation" xfId="6717" builtinId="22" hidden="1"/>
    <cellStyle name="Calculation" xfId="6732" builtinId="22" hidden="1"/>
    <cellStyle name="Calculation" xfId="6802" builtinId="22" hidden="1"/>
    <cellStyle name="Calculation" xfId="6851" builtinId="22" hidden="1"/>
    <cellStyle name="Calculation" xfId="6895" builtinId="22" hidden="1"/>
    <cellStyle name="Calculation" xfId="6937" builtinId="22" hidden="1"/>
    <cellStyle name="Calculation" xfId="6980" builtinId="22" hidden="1"/>
    <cellStyle name="Calculation" xfId="7015" builtinId="22" hidden="1"/>
    <cellStyle name="Calculation" xfId="7066" builtinId="22" hidden="1"/>
    <cellStyle name="Calculation" xfId="7100" builtinId="22" hidden="1"/>
    <cellStyle name="Calculation" xfId="7114" builtinId="22" hidden="1"/>
    <cellStyle name="Calculation" xfId="7181" builtinId="22" hidden="1"/>
    <cellStyle name="Calculation" xfId="7025" builtinId="22" hidden="1"/>
    <cellStyle name="Calculation" xfId="7231" builtinId="22" hidden="1"/>
    <cellStyle name="Calculation" xfId="7273" builtinId="22" hidden="1"/>
    <cellStyle name="Calculation" xfId="7316" builtinId="22" hidden="1"/>
    <cellStyle name="Calculation" xfId="7351" builtinId="22" hidden="1"/>
    <cellStyle name="Calculation" xfId="7401" builtinId="22" hidden="1"/>
    <cellStyle name="Calculation" xfId="7436" builtinId="22" hidden="1"/>
    <cellStyle name="Calculation" xfId="7452" builtinId="22" hidden="1"/>
    <cellStyle name="Calculation" xfId="7521" builtinId="22" hidden="1"/>
    <cellStyle name="Calculation" xfId="7528" builtinId="22" hidden="1"/>
    <cellStyle name="Calculation" xfId="7561" builtinId="22" hidden="1"/>
    <cellStyle name="Calculation" xfId="7601" builtinId="22" hidden="1"/>
    <cellStyle name="Calculation" xfId="7641" builtinId="22" hidden="1"/>
    <cellStyle name="Calculation" xfId="7674" builtinId="22" hidden="1"/>
    <cellStyle name="Calculation" xfId="7718" builtinId="22" hidden="1"/>
    <cellStyle name="Calculation" xfId="7751" builtinId="22" hidden="1"/>
    <cellStyle name="Calculation" xfId="7762" builtinId="22" hidden="1"/>
    <cellStyle name="Calculation" xfId="7826" builtinId="22" hidden="1"/>
    <cellStyle name="Calculation" xfId="6502" builtinId="22" hidden="1"/>
    <cellStyle name="Calculation" xfId="7858" builtinId="22" hidden="1"/>
    <cellStyle name="Calculation" xfId="7867" builtinId="22" hidden="1"/>
    <cellStyle name="Calculation" xfId="7943" builtinId="22" hidden="1"/>
    <cellStyle name="Calculation" xfId="7998" builtinId="22" hidden="1"/>
    <cellStyle name="Calculation" xfId="8044" builtinId="22" hidden="1"/>
    <cellStyle name="Calculation" xfId="8082" builtinId="22" hidden="1"/>
    <cellStyle name="Calculation" xfId="8132" builtinId="22" hidden="1"/>
    <cellStyle name="Calculation" xfId="8160" builtinId="22" hidden="1"/>
    <cellStyle name="Calculation" xfId="8200" builtinId="22" hidden="1"/>
    <cellStyle name="Calculation" xfId="7980" builtinId="22" hidden="1"/>
    <cellStyle name="Calculation" xfId="8288" builtinId="22" hidden="1"/>
    <cellStyle name="Calculation" xfId="8335" builtinId="22" hidden="1"/>
    <cellStyle name="Calculation" xfId="8372" builtinId="22" hidden="1"/>
    <cellStyle name="Calculation" xfId="8418" builtinId="22" hidden="1"/>
    <cellStyle name="Calculation" xfId="8447" builtinId="22" hidden="1"/>
    <cellStyle name="Calculation" xfId="8487" builtinId="22" hidden="1"/>
    <cellStyle name="Calculation" xfId="8275" builtinId="22" hidden="1"/>
    <cellStyle name="Calculation" xfId="8563" builtinId="22" hidden="1"/>
    <cellStyle name="Calculation" xfId="8609" builtinId="22" hidden="1"/>
    <cellStyle name="Calculation" xfId="8646" builtinId="22" hidden="1"/>
    <cellStyle name="Calculation" xfId="8693" builtinId="22" hidden="1"/>
    <cellStyle name="Calculation" xfId="8722" builtinId="22" hidden="1"/>
    <cellStyle name="Calculation" xfId="8762" builtinId="22" hidden="1"/>
    <cellStyle name="Calculation" xfId="8551" builtinId="22" hidden="1"/>
    <cellStyle name="Calculation" xfId="8841" builtinId="22" hidden="1"/>
    <cellStyle name="Calculation" xfId="8884" builtinId="22" hidden="1"/>
    <cellStyle name="Calculation" xfId="8920" builtinId="22" hidden="1"/>
    <cellStyle name="Calculation" xfId="8963" builtinId="22" hidden="1"/>
    <cellStyle name="Calculation" xfId="8992" builtinId="22" hidden="1"/>
    <cellStyle name="Calculation" xfId="9032" builtinId="22" hidden="1"/>
    <cellStyle name="Calculation" xfId="8322" builtinId="22" hidden="1"/>
    <cellStyle name="Calculation" xfId="9095" builtinId="22" hidden="1"/>
    <cellStyle name="Calculation" xfId="9139" builtinId="22" hidden="1"/>
    <cellStyle name="Calculation" xfId="9176" builtinId="22" hidden="1"/>
    <cellStyle name="Calculation" xfId="9224" builtinId="22" hidden="1"/>
    <cellStyle name="Calculation" xfId="9253" builtinId="22" hidden="1"/>
    <cellStyle name="Calculation" xfId="9293" builtinId="22" hidden="1"/>
    <cellStyle name="Calculation" xfId="9337" builtinId="22" hidden="1"/>
    <cellStyle name="Calculation" xfId="9384" builtinId="22" hidden="1"/>
    <cellStyle name="Calculation" xfId="7929" builtinId="22" hidden="1"/>
    <cellStyle name="Calculation" xfId="6349" builtinId="22" hidden="1"/>
    <cellStyle name="Calculation" xfId="7953" builtinId="22" hidden="1"/>
    <cellStyle name="Calculation" xfId="7926" builtinId="22" hidden="1"/>
    <cellStyle name="Calculation" xfId="6520" builtinId="22" hidden="1"/>
    <cellStyle name="Calculation" xfId="9429" builtinId="22" hidden="1"/>
    <cellStyle name="Calculation" xfId="9471" builtinId="22" hidden="1"/>
    <cellStyle name="Calculation" xfId="9506" builtinId="22" hidden="1"/>
    <cellStyle name="Calculation" xfId="9556" builtinId="22" hidden="1"/>
    <cellStyle name="Calculation" xfId="9590" builtinId="22" hidden="1"/>
    <cellStyle name="Calculation" xfId="9605" builtinId="22" hidden="1"/>
    <cellStyle name="Calculation" xfId="9674" builtinId="22" hidden="1"/>
    <cellStyle name="Calculation" xfId="9722" builtinId="22" hidden="1"/>
    <cellStyle name="Calculation" xfId="9766" builtinId="22" hidden="1"/>
    <cellStyle name="Calculation" xfId="9808" builtinId="22" hidden="1"/>
    <cellStyle name="Calculation" xfId="9851" builtinId="22" hidden="1"/>
    <cellStyle name="Calculation" xfId="9886" builtinId="22" hidden="1"/>
    <cellStyle name="Calculation" xfId="9937" builtinId="22" hidden="1"/>
    <cellStyle name="Calculation" xfId="9971" builtinId="22" hidden="1"/>
    <cellStyle name="Calculation" xfId="9985" builtinId="22" hidden="1"/>
    <cellStyle name="Calculation" xfId="10052" builtinId="22" hidden="1"/>
    <cellStyle name="Calculation" xfId="9896" builtinId="22" hidden="1"/>
    <cellStyle name="Calculation" xfId="10102" builtinId="22" hidden="1"/>
    <cellStyle name="Calculation" xfId="10144" builtinId="22" hidden="1"/>
    <cellStyle name="Calculation" xfId="10187" builtinId="22" hidden="1"/>
    <cellStyle name="Calculation" xfId="10222" builtinId="22" hidden="1"/>
    <cellStyle name="Calculation" xfId="10272" builtinId="22" hidden="1"/>
    <cellStyle name="Calculation" xfId="10307" builtinId="22" hidden="1"/>
    <cellStyle name="Calculation" xfId="10323" builtinId="22" hidden="1"/>
    <cellStyle name="Calculation" xfId="10392" builtinId="22" hidden="1"/>
    <cellStyle name="Calculation" xfId="10399" builtinId="22" hidden="1"/>
    <cellStyle name="Calculation" xfId="10432" builtinId="22" hidden="1"/>
    <cellStyle name="Calculation" xfId="10471" builtinId="22" hidden="1"/>
    <cellStyle name="Calculation" xfId="10511" builtinId="22" hidden="1"/>
    <cellStyle name="Calculation" xfId="10544" builtinId="22" hidden="1"/>
    <cellStyle name="Calculation" xfId="10588" builtinId="22" hidden="1"/>
    <cellStyle name="Calculation" xfId="10621" builtinId="22" hidden="1"/>
    <cellStyle name="Calculation" xfId="10632" builtinId="22" hidden="1"/>
    <cellStyle name="Calculation" xfId="10696" builtinId="22" hidden="1"/>
    <cellStyle name="Calculation" xfId="6454" builtinId="22" hidden="1"/>
    <cellStyle name="Calculation" xfId="10728" builtinId="22" hidden="1"/>
    <cellStyle name="Calculation" xfId="10735" builtinId="22" hidden="1"/>
    <cellStyle name="Calculation" xfId="10804" builtinId="22" hidden="1"/>
    <cellStyle name="Calculation" xfId="10851" builtinId="22" hidden="1"/>
    <cellStyle name="Calculation" xfId="10894" builtinId="22" hidden="1"/>
    <cellStyle name="Calculation" xfId="10928" builtinId="22" hidden="1"/>
    <cellStyle name="Calculation" xfId="10969" builtinId="22" hidden="1"/>
    <cellStyle name="Calculation" xfId="10995" builtinId="22" hidden="1"/>
    <cellStyle name="Calculation" xfId="11032" builtinId="22" hidden="1"/>
    <cellStyle name="Calculation" xfId="10837" builtinId="22" hidden="1"/>
    <cellStyle name="Calculation" xfId="11110" builtinId="22" hidden="1"/>
    <cellStyle name="Calculation" xfId="11155" builtinId="22" hidden="1"/>
    <cellStyle name="Calculation" xfId="11190" builtinId="22" hidden="1"/>
    <cellStyle name="Calculation" xfId="11233" builtinId="22" hidden="1"/>
    <cellStyle name="Calculation" xfId="11260" builtinId="22" hidden="1"/>
    <cellStyle name="Calculation" xfId="11297" builtinId="22" hidden="1"/>
    <cellStyle name="Calculation" xfId="11099" builtinId="22" hidden="1"/>
    <cellStyle name="Calculation" xfId="11369" builtinId="22" hidden="1"/>
    <cellStyle name="Calculation" xfId="11413" builtinId="22" hidden="1"/>
    <cellStyle name="Calculation" xfId="11448" builtinId="22" hidden="1"/>
    <cellStyle name="Calculation" xfId="11492" builtinId="22" hidden="1"/>
    <cellStyle name="Calculation" xfId="11519" builtinId="22" hidden="1"/>
    <cellStyle name="Calculation" xfId="11556" builtinId="22" hidden="1"/>
    <cellStyle name="Calculation" xfId="11357" builtinId="22" hidden="1"/>
    <cellStyle name="Calculation" xfId="11631" builtinId="22" hidden="1"/>
    <cellStyle name="Calculation" xfId="11673" builtinId="22" hidden="1"/>
    <cellStyle name="Calculation" xfId="11707" builtinId="22" hidden="1"/>
    <cellStyle name="Calculation" xfId="11748" builtinId="22" hidden="1"/>
    <cellStyle name="Calculation" xfId="11775" builtinId="22" hidden="1"/>
    <cellStyle name="Calculation" xfId="11812" builtinId="22" hidden="1"/>
    <cellStyle name="Calculation" xfId="11142" builtinId="22" hidden="1"/>
    <cellStyle name="Calculation" xfId="11872" builtinId="22" hidden="1"/>
    <cellStyle name="Calculation" xfId="11914" builtinId="22" hidden="1"/>
    <cellStyle name="Calculation" xfId="11949" builtinId="22" hidden="1"/>
    <cellStyle name="Calculation" xfId="11992" builtinId="22" hidden="1"/>
    <cellStyle name="Calculation" xfId="12019" builtinId="22" hidden="1"/>
    <cellStyle name="Calculation" xfId="12056" builtinId="22" hidden="1"/>
    <cellStyle name="Calculation" xfId="12097" builtinId="22" hidden="1"/>
    <cellStyle name="Calculation" xfId="12136" builtinId="22" hidden="1"/>
    <cellStyle name="Check Cell" xfId="15" builtinId="23" hidden="1"/>
    <cellStyle name="Check Cell" xfId="72" builtinId="23" hidden="1"/>
    <cellStyle name="Check Cell" xfId="113" builtinId="23" hidden="1"/>
    <cellStyle name="Check Cell" xfId="167" builtinId="23" hidden="1"/>
    <cellStyle name="Check Cell" xfId="212" builtinId="23" hidden="1"/>
    <cellStyle name="Check Cell" xfId="255" builtinId="23" hidden="1"/>
    <cellStyle name="Check Cell" xfId="299" builtinId="23" hidden="1"/>
    <cellStyle name="Check Cell" xfId="335" builtinId="23" hidden="1"/>
    <cellStyle name="Check Cell" xfId="384" builtinId="23" hidden="1"/>
    <cellStyle name="Check Cell" xfId="419" builtinId="23" hidden="1"/>
    <cellStyle name="Check Cell" xfId="464" builtinId="23" hidden="1"/>
    <cellStyle name="Check Cell" xfId="503" builtinId="23" hidden="1"/>
    <cellStyle name="Check Cell" xfId="552" builtinId="23" hidden="1"/>
    <cellStyle name="Check Cell" xfId="596" builtinId="23" hidden="1"/>
    <cellStyle name="Check Cell" xfId="638" builtinId="23" hidden="1"/>
    <cellStyle name="Check Cell" xfId="681" builtinId="23" hidden="1"/>
    <cellStyle name="Check Cell" xfId="717" builtinId="23" hidden="1"/>
    <cellStyle name="Check Cell" xfId="767" builtinId="23" hidden="1"/>
    <cellStyle name="Check Cell" xfId="802" builtinId="23" hidden="1"/>
    <cellStyle name="Check Cell" xfId="846" builtinId="23" hidden="1"/>
    <cellStyle name="Check Cell" xfId="882" builtinId="23" hidden="1"/>
    <cellStyle name="Check Cell" xfId="686" builtinId="23" hidden="1"/>
    <cellStyle name="Check Cell" xfId="932" builtinId="23" hidden="1"/>
    <cellStyle name="Check Cell" xfId="974" builtinId="23" hidden="1"/>
    <cellStyle name="Check Cell" xfId="1017" builtinId="23" hidden="1"/>
    <cellStyle name="Check Cell" xfId="1053" builtinId="23" hidden="1"/>
    <cellStyle name="Check Cell" xfId="1102" builtinId="23" hidden="1"/>
    <cellStyle name="Check Cell" xfId="1138" builtinId="23" hidden="1"/>
    <cellStyle name="Check Cell" xfId="1183" builtinId="23" hidden="1"/>
    <cellStyle name="Check Cell" xfId="1222" builtinId="23" hidden="1"/>
    <cellStyle name="Check Cell" xfId="1213" builtinId="23" hidden="1"/>
    <cellStyle name="Check Cell" xfId="1262" builtinId="23" hidden="1"/>
    <cellStyle name="Check Cell" xfId="1302" builtinId="23" hidden="1"/>
    <cellStyle name="Check Cell" xfId="1342" builtinId="23" hidden="1"/>
    <cellStyle name="Check Cell" xfId="1376" builtinId="23" hidden="1"/>
    <cellStyle name="Check Cell" xfId="1419" builtinId="23" hidden="1"/>
    <cellStyle name="Check Cell" xfId="1453" builtinId="23" hidden="1"/>
    <cellStyle name="Check Cell" xfId="1492" builtinId="23" hidden="1"/>
    <cellStyle name="Check Cell" xfId="1527" builtinId="23" hidden="1"/>
    <cellStyle name="Check Cell" xfId="534" builtinId="23" hidden="1"/>
    <cellStyle name="Check Cell" xfId="1559" builtinId="23" hidden="1"/>
    <cellStyle name="Check Cell" xfId="1596" builtinId="23" hidden="1"/>
    <cellStyle name="Check Cell" xfId="1646" builtinId="23" hidden="1"/>
    <cellStyle name="Check Cell" xfId="1702" builtinId="23" hidden="1"/>
    <cellStyle name="Check Cell" xfId="1749" builtinId="23" hidden="1"/>
    <cellStyle name="Check Cell" xfId="1736" builtinId="23" hidden="1"/>
    <cellStyle name="Check Cell" xfId="1799" builtinId="23" hidden="1"/>
    <cellStyle name="Check Cell" xfId="1867" builtinId="23" hidden="1"/>
    <cellStyle name="Check Cell" xfId="1906" builtinId="23" hidden="1"/>
    <cellStyle name="Check Cell" xfId="1651" builtinId="23" hidden="1"/>
    <cellStyle name="Check Cell" xfId="1999" builtinId="23" hidden="1"/>
    <cellStyle name="Check Cell" xfId="2047" builtinId="23" hidden="1"/>
    <cellStyle name="Check Cell" xfId="2034" builtinId="23" hidden="1"/>
    <cellStyle name="Check Cell" xfId="2097" builtinId="23" hidden="1"/>
    <cellStyle name="Check Cell" xfId="2164" builtinId="23" hidden="1"/>
    <cellStyle name="Check Cell" xfId="2203" builtinId="23" hidden="1"/>
    <cellStyle name="Check Cell" xfId="2055" builtinId="23" hidden="1"/>
    <cellStyle name="Check Cell" xfId="2281" builtinId="23" hidden="1"/>
    <cellStyle name="Check Cell" xfId="2328" builtinId="23" hidden="1"/>
    <cellStyle name="Check Cell" xfId="2315" builtinId="23" hidden="1"/>
    <cellStyle name="Check Cell" xfId="2378" builtinId="23" hidden="1"/>
    <cellStyle name="Check Cell" xfId="2446" builtinId="23" hidden="1"/>
    <cellStyle name="Check Cell" xfId="2485" builtinId="23" hidden="1"/>
    <cellStyle name="Check Cell" xfId="2372" builtinId="23" hidden="1"/>
    <cellStyle name="Check Cell" xfId="2565" builtinId="23" hidden="1"/>
    <cellStyle name="Check Cell" xfId="2611" builtinId="23" hidden="1"/>
    <cellStyle name="Check Cell" xfId="2599" builtinId="23" hidden="1"/>
    <cellStyle name="Check Cell" xfId="2659" builtinId="23" hidden="1"/>
    <cellStyle name="Check Cell" xfId="2726" builtinId="23" hidden="1"/>
    <cellStyle name="Check Cell" xfId="2765" builtinId="23" hidden="1"/>
    <cellStyle name="Check Cell" xfId="2697" builtinId="23" hidden="1"/>
    <cellStyle name="Check Cell" xfId="2829" builtinId="23" hidden="1"/>
    <cellStyle name="Check Cell" xfId="2874" builtinId="23" hidden="1"/>
    <cellStyle name="Check Cell" xfId="2861" builtinId="23" hidden="1"/>
    <cellStyle name="Check Cell" xfId="2923" builtinId="23" hidden="1"/>
    <cellStyle name="Check Cell" xfId="2991" builtinId="23" hidden="1"/>
    <cellStyle name="Check Cell" xfId="3030" builtinId="23" hidden="1"/>
    <cellStyle name="Check Cell" xfId="3076" builtinId="23" hidden="1"/>
    <cellStyle name="Check Cell" xfId="3124" builtinId="23" hidden="1"/>
    <cellStyle name="Check Cell" xfId="3179" builtinId="23" hidden="1"/>
    <cellStyle name="Check Cell" xfId="3241" builtinId="23" hidden="1"/>
    <cellStyle name="Check Cell" xfId="3282" builtinId="23" hidden="1"/>
    <cellStyle name="Check Cell" xfId="3333" builtinId="23" hidden="1"/>
    <cellStyle name="Check Cell" xfId="3378" builtinId="23" hidden="1"/>
    <cellStyle name="Check Cell" xfId="3421" builtinId="23" hidden="1"/>
    <cellStyle name="Check Cell" xfId="3465" builtinId="23" hidden="1"/>
    <cellStyle name="Check Cell" xfId="3501" builtinId="23" hidden="1"/>
    <cellStyle name="Check Cell" xfId="3550" builtinId="23" hidden="1"/>
    <cellStyle name="Check Cell" xfId="3585" builtinId="23" hidden="1"/>
    <cellStyle name="Check Cell" xfId="3630" builtinId="23" hidden="1"/>
    <cellStyle name="Check Cell" xfId="3669" builtinId="23" hidden="1"/>
    <cellStyle name="Check Cell" xfId="3718" builtinId="23" hidden="1"/>
    <cellStyle name="Check Cell" xfId="3762" builtinId="23" hidden="1"/>
    <cellStyle name="Check Cell" xfId="3804" builtinId="23" hidden="1"/>
    <cellStyle name="Check Cell" xfId="3847" builtinId="23" hidden="1"/>
    <cellStyle name="Check Cell" xfId="3883" builtinId="23" hidden="1"/>
    <cellStyle name="Check Cell" xfId="3933" builtinId="23" hidden="1"/>
    <cellStyle name="Check Cell" xfId="3968" builtinId="23" hidden="1"/>
    <cellStyle name="Check Cell" xfId="4012" builtinId="23" hidden="1"/>
    <cellStyle name="Check Cell" xfId="4048" builtinId="23" hidden="1"/>
    <cellStyle name="Check Cell" xfId="3852" builtinId="23" hidden="1"/>
    <cellStyle name="Check Cell" xfId="4098" builtinId="23" hidden="1"/>
    <cellStyle name="Check Cell" xfId="4140" builtinId="23" hidden="1"/>
    <cellStyle name="Check Cell" xfId="4183" builtinId="23" hidden="1"/>
    <cellStyle name="Check Cell" xfId="4219" builtinId="23" hidden="1"/>
    <cellStyle name="Check Cell" xfId="4268" builtinId="23" hidden="1"/>
    <cellStyle name="Check Cell" xfId="4304" builtinId="23" hidden="1"/>
    <cellStyle name="Check Cell" xfId="4349" builtinId="23" hidden="1"/>
    <cellStyle name="Check Cell" xfId="4388" builtinId="23" hidden="1"/>
    <cellStyle name="Check Cell" xfId="4379" builtinId="23" hidden="1"/>
    <cellStyle name="Check Cell" xfId="4428" builtinId="23" hidden="1"/>
    <cellStyle name="Check Cell" xfId="4468" builtinId="23" hidden="1"/>
    <cellStyle name="Check Cell" xfId="4508" builtinId="23" hidden="1"/>
    <cellStyle name="Check Cell" xfId="4542" builtinId="23" hidden="1"/>
    <cellStyle name="Check Cell" xfId="4585" builtinId="23" hidden="1"/>
    <cellStyle name="Check Cell" xfId="4619" builtinId="23" hidden="1"/>
    <cellStyle name="Check Cell" xfId="4658" builtinId="23" hidden="1"/>
    <cellStyle name="Check Cell" xfId="4693" builtinId="23" hidden="1"/>
    <cellStyle name="Check Cell" xfId="3700" builtinId="23" hidden="1"/>
    <cellStyle name="Check Cell" xfId="4725" builtinId="23" hidden="1"/>
    <cellStyle name="Check Cell" xfId="4762" builtinId="23" hidden="1"/>
    <cellStyle name="Check Cell" xfId="4812" builtinId="23" hidden="1"/>
    <cellStyle name="Check Cell" xfId="4868" builtinId="23" hidden="1"/>
    <cellStyle name="Check Cell" xfId="4915" builtinId="23" hidden="1"/>
    <cellStyle name="Check Cell" xfId="4902" builtinId="23" hidden="1"/>
    <cellStyle name="Check Cell" xfId="4965" builtinId="23" hidden="1"/>
    <cellStyle name="Check Cell" xfId="5033" builtinId="23" hidden="1"/>
    <cellStyle name="Check Cell" xfId="5072" builtinId="23" hidden="1"/>
    <cellStyle name="Check Cell" xfId="4817" builtinId="23" hidden="1"/>
    <cellStyle name="Check Cell" xfId="5165" builtinId="23" hidden="1"/>
    <cellStyle name="Check Cell" xfId="5213" builtinId="23" hidden="1"/>
    <cellStyle name="Check Cell" xfId="5200" builtinId="23" hidden="1"/>
    <cellStyle name="Check Cell" xfId="5263" builtinId="23" hidden="1"/>
    <cellStyle name="Check Cell" xfId="5330" builtinId="23" hidden="1"/>
    <cellStyle name="Check Cell" xfId="5369" builtinId="23" hidden="1"/>
    <cellStyle name="Check Cell" xfId="5221" builtinId="23" hidden="1"/>
    <cellStyle name="Check Cell" xfId="5447" builtinId="23" hidden="1"/>
    <cellStyle name="Check Cell" xfId="5494" builtinId="23" hidden="1"/>
    <cellStyle name="Check Cell" xfId="5481" builtinId="23" hidden="1"/>
    <cellStyle name="Check Cell" xfId="5544" builtinId="23" hidden="1"/>
    <cellStyle name="Check Cell" xfId="5612" builtinId="23" hidden="1"/>
    <cellStyle name="Check Cell" xfId="5651" builtinId="23" hidden="1"/>
    <cellStyle name="Check Cell" xfId="5538" builtinId="23" hidden="1"/>
    <cellStyle name="Check Cell" xfId="5731" builtinId="23" hidden="1"/>
    <cellStyle name="Check Cell" xfId="5777" builtinId="23" hidden="1"/>
    <cellStyle name="Check Cell" xfId="5765" builtinId="23" hidden="1"/>
    <cellStyle name="Check Cell" xfId="5825" builtinId="23" hidden="1"/>
    <cellStyle name="Check Cell" xfId="5892" builtinId="23" hidden="1"/>
    <cellStyle name="Check Cell" xfId="5931" builtinId="23" hidden="1"/>
    <cellStyle name="Check Cell" xfId="5863" builtinId="23" hidden="1"/>
    <cellStyle name="Check Cell" xfId="5995" builtinId="23" hidden="1"/>
    <cellStyle name="Check Cell" xfId="6040" builtinId="23" hidden="1"/>
    <cellStyle name="Check Cell" xfId="6027" builtinId="23" hidden="1"/>
    <cellStyle name="Check Cell" xfId="6089" builtinId="23" hidden="1"/>
    <cellStyle name="Check Cell" xfId="6157" builtinId="23" hidden="1"/>
    <cellStyle name="Check Cell" xfId="6196" builtinId="23" hidden="1"/>
    <cellStyle name="Check Cell" xfId="6242" builtinId="23" hidden="1"/>
    <cellStyle name="Check Cell" xfId="6290" builtinId="23" hidden="1"/>
    <cellStyle name="Check Cell" xfId="3317" builtinId="23" hidden="1"/>
    <cellStyle name="Check Cell" xfId="6379" builtinId="23" hidden="1"/>
    <cellStyle name="Check Cell" xfId="6418" builtinId="23" hidden="1"/>
    <cellStyle name="Check Cell" xfId="6470" builtinId="23" hidden="1"/>
    <cellStyle name="Check Cell" xfId="6515" builtinId="23" hidden="1"/>
    <cellStyle name="Check Cell" xfId="6556" builtinId="23" hidden="1"/>
    <cellStyle name="Check Cell" xfId="6600" builtinId="23" hidden="1"/>
    <cellStyle name="Check Cell" xfId="6636" builtinId="23" hidden="1"/>
    <cellStyle name="Check Cell" xfId="6685" builtinId="23" hidden="1"/>
    <cellStyle name="Check Cell" xfId="6720" builtinId="23" hidden="1"/>
    <cellStyle name="Check Cell" xfId="6765" builtinId="23" hidden="1"/>
    <cellStyle name="Check Cell" xfId="6804" builtinId="23" hidden="1"/>
    <cellStyle name="Check Cell" xfId="6853" builtinId="23" hidden="1"/>
    <cellStyle name="Check Cell" xfId="6897" builtinId="23" hidden="1"/>
    <cellStyle name="Check Cell" xfId="6939" builtinId="23" hidden="1"/>
    <cellStyle name="Check Cell" xfId="6982" builtinId="23" hidden="1"/>
    <cellStyle name="Check Cell" xfId="7018" builtinId="23" hidden="1"/>
    <cellStyle name="Check Cell" xfId="7068" builtinId="23" hidden="1"/>
    <cellStyle name="Check Cell" xfId="7103" builtinId="23" hidden="1"/>
    <cellStyle name="Check Cell" xfId="7147" builtinId="23" hidden="1"/>
    <cellStyle name="Check Cell" xfId="7183" builtinId="23" hidden="1"/>
    <cellStyle name="Check Cell" xfId="6987" builtinId="23" hidden="1"/>
    <cellStyle name="Check Cell" xfId="7233" builtinId="23" hidden="1"/>
    <cellStyle name="Check Cell" xfId="7275" builtinId="23" hidden="1"/>
    <cellStyle name="Check Cell" xfId="7318" builtinId="23" hidden="1"/>
    <cellStyle name="Check Cell" xfId="7354" builtinId="23" hidden="1"/>
    <cellStyle name="Check Cell" xfId="7403" builtinId="23" hidden="1"/>
    <cellStyle name="Check Cell" xfId="7439" builtinId="23" hidden="1"/>
    <cellStyle name="Check Cell" xfId="7484" builtinId="23" hidden="1"/>
    <cellStyle name="Check Cell" xfId="7523" builtinId="23" hidden="1"/>
    <cellStyle name="Check Cell" xfId="7514" builtinId="23" hidden="1"/>
    <cellStyle name="Check Cell" xfId="7563" builtinId="23" hidden="1"/>
    <cellStyle name="Check Cell" xfId="7603" builtinId="23" hidden="1"/>
    <cellStyle name="Check Cell" xfId="7643" builtinId="23" hidden="1"/>
    <cellStyle name="Check Cell" xfId="7677" builtinId="23" hidden="1"/>
    <cellStyle name="Check Cell" xfId="7720" builtinId="23" hidden="1"/>
    <cellStyle name="Check Cell" xfId="7754" builtinId="23" hidden="1"/>
    <cellStyle name="Check Cell" xfId="7793" builtinId="23" hidden="1"/>
    <cellStyle name="Check Cell" xfId="7828" builtinId="23" hidden="1"/>
    <cellStyle name="Check Cell" xfId="6835" builtinId="23" hidden="1"/>
    <cellStyle name="Check Cell" xfId="7860" builtinId="23" hidden="1"/>
    <cellStyle name="Check Cell" xfId="7896" builtinId="23" hidden="1"/>
    <cellStyle name="Check Cell" xfId="7945" builtinId="23" hidden="1"/>
    <cellStyle name="Check Cell" xfId="8000" builtinId="23" hidden="1"/>
    <cellStyle name="Check Cell" xfId="8046" builtinId="23" hidden="1"/>
    <cellStyle name="Check Cell" xfId="8033" builtinId="23" hidden="1"/>
    <cellStyle name="Check Cell" xfId="8096" builtinId="23" hidden="1"/>
    <cellStyle name="Check Cell" xfId="8163" builtinId="23" hidden="1"/>
    <cellStyle name="Check Cell" xfId="8201" builtinId="23" hidden="1"/>
    <cellStyle name="Check Cell" xfId="7950" builtinId="23" hidden="1"/>
    <cellStyle name="Check Cell" xfId="8290" builtinId="23" hidden="1"/>
    <cellStyle name="Check Cell" xfId="8337" builtinId="23" hidden="1"/>
    <cellStyle name="Check Cell" xfId="8324" builtinId="23" hidden="1"/>
    <cellStyle name="Check Cell" xfId="8384" builtinId="23" hidden="1"/>
    <cellStyle name="Check Cell" xfId="8450" builtinId="23" hidden="1"/>
    <cellStyle name="Check Cell" xfId="8488" builtinId="23" hidden="1"/>
    <cellStyle name="Check Cell" xfId="8344" builtinId="23" hidden="1"/>
    <cellStyle name="Check Cell" xfId="8565" builtinId="23" hidden="1"/>
    <cellStyle name="Check Cell" xfId="8611" builtinId="23" hidden="1"/>
    <cellStyle name="Check Cell" xfId="8598" builtinId="23" hidden="1"/>
    <cellStyle name="Check Cell" xfId="8658" builtinId="23" hidden="1"/>
    <cellStyle name="Check Cell" xfId="8725" builtinId="23" hidden="1"/>
    <cellStyle name="Check Cell" xfId="8763" builtinId="23" hidden="1"/>
    <cellStyle name="Check Cell" xfId="8653" builtinId="23" hidden="1"/>
    <cellStyle name="Check Cell" xfId="8843" builtinId="23" hidden="1"/>
    <cellStyle name="Check Cell" xfId="8886" builtinId="23" hidden="1"/>
    <cellStyle name="Check Cell" xfId="8874" builtinId="23" hidden="1"/>
    <cellStyle name="Check Cell" xfId="8930" builtinId="23" hidden="1"/>
    <cellStyle name="Check Cell" xfId="8995" builtinId="23" hidden="1"/>
    <cellStyle name="Check Cell" xfId="9033" builtinId="23" hidden="1"/>
    <cellStyle name="Check Cell" xfId="8966" builtinId="23" hidden="1"/>
    <cellStyle name="Check Cell" xfId="9097" builtinId="23" hidden="1"/>
    <cellStyle name="Check Cell" xfId="9141" builtinId="23" hidden="1"/>
    <cellStyle name="Check Cell" xfId="9128" builtinId="23" hidden="1"/>
    <cellStyle name="Check Cell" xfId="9188" builtinId="23" hidden="1"/>
    <cellStyle name="Check Cell" xfId="9256" builtinId="23" hidden="1"/>
    <cellStyle name="Check Cell" xfId="9294" builtinId="23" hidden="1"/>
    <cellStyle name="Check Cell" xfId="9339" builtinId="23" hidden="1"/>
    <cellStyle name="Check Cell" xfId="9386" builtinId="23" hidden="1"/>
    <cellStyle name="Check Cell" xfId="4854" builtinId="23" hidden="1"/>
    <cellStyle name="Check Cell" xfId="3165" builtinId="23" hidden="1"/>
    <cellStyle name="Check Cell" xfId="7868" builtinId="23" hidden="1"/>
    <cellStyle name="Check Cell" xfId="9344" builtinId="23" hidden="1"/>
    <cellStyle name="Check Cell" xfId="9147" builtinId="23" hidden="1"/>
    <cellStyle name="Check Cell" xfId="9431" builtinId="23" hidden="1"/>
    <cellStyle name="Check Cell" xfId="9473" builtinId="23" hidden="1"/>
    <cellStyle name="Check Cell" xfId="9509" builtinId="23" hidden="1"/>
    <cellStyle name="Check Cell" xfId="9558" builtinId="23" hidden="1"/>
    <cellStyle name="Check Cell" xfId="9593" builtinId="23" hidden="1"/>
    <cellStyle name="Check Cell" xfId="9637" builtinId="23" hidden="1"/>
    <cellStyle name="Check Cell" xfId="9676" builtinId="23" hidden="1"/>
    <cellStyle name="Check Cell" xfId="9724" builtinId="23" hidden="1"/>
    <cellStyle name="Check Cell" xfId="9768" builtinId="23" hidden="1"/>
    <cellStyle name="Check Cell" xfId="9810" builtinId="23" hidden="1"/>
    <cellStyle name="Check Cell" xfId="9853" builtinId="23" hidden="1"/>
    <cellStyle name="Check Cell" xfId="9889" builtinId="23" hidden="1"/>
    <cellStyle name="Check Cell" xfId="9939" builtinId="23" hidden="1"/>
    <cellStyle name="Check Cell" xfId="9974" builtinId="23" hidden="1"/>
    <cellStyle name="Check Cell" xfId="10018" builtinId="23" hidden="1"/>
    <cellStyle name="Check Cell" xfId="10054" builtinId="23" hidden="1"/>
    <cellStyle name="Check Cell" xfId="9858" builtinId="23" hidden="1"/>
    <cellStyle name="Check Cell" xfId="10104" builtinId="23" hidden="1"/>
    <cellStyle name="Check Cell" xfId="10146" builtinId="23" hidden="1"/>
    <cellStyle name="Check Cell" xfId="10189" builtinId="23" hidden="1"/>
    <cellStyle name="Check Cell" xfId="10225" builtinId="23" hidden="1"/>
    <cellStyle name="Check Cell" xfId="10274" builtinId="23" hidden="1"/>
    <cellStyle name="Check Cell" xfId="10310" builtinId="23" hidden="1"/>
    <cellStyle name="Check Cell" xfId="10355" builtinId="23" hidden="1"/>
    <cellStyle name="Check Cell" xfId="10394" builtinId="23" hidden="1"/>
    <cellStyle name="Check Cell" xfId="10385" builtinId="23" hidden="1"/>
    <cellStyle name="Check Cell" xfId="10434" builtinId="23" hidden="1"/>
    <cellStyle name="Check Cell" xfId="10473" builtinId="23" hidden="1"/>
    <cellStyle name="Check Cell" xfId="10513" builtinId="23" hidden="1"/>
    <cellStyle name="Check Cell" xfId="10547" builtinId="23" hidden="1"/>
    <cellStyle name="Check Cell" xfId="10590" builtinId="23" hidden="1"/>
    <cellStyle name="Check Cell" xfId="10624" builtinId="23" hidden="1"/>
    <cellStyle name="Check Cell" xfId="10663" builtinId="23" hidden="1"/>
    <cellStyle name="Check Cell" xfId="10698" builtinId="23" hidden="1"/>
    <cellStyle name="Check Cell" xfId="9707" builtinId="23" hidden="1"/>
    <cellStyle name="Check Cell" xfId="10730" builtinId="23" hidden="1"/>
    <cellStyle name="Check Cell" xfId="10762" builtinId="23" hidden="1"/>
    <cellStyle name="Check Cell" xfId="10806" builtinId="23" hidden="1"/>
    <cellStyle name="Check Cell" xfId="10853" builtinId="23" hidden="1"/>
    <cellStyle name="Check Cell" xfId="10896" builtinId="23" hidden="1"/>
    <cellStyle name="Check Cell" xfId="10883" builtinId="23" hidden="1"/>
    <cellStyle name="Check Cell" xfId="10937" builtinId="23" hidden="1"/>
    <cellStyle name="Check Cell" xfId="10998" builtinId="23" hidden="1"/>
    <cellStyle name="Check Cell" xfId="11033" builtinId="23" hidden="1"/>
    <cellStyle name="Check Cell" xfId="10810" builtinId="23" hidden="1"/>
    <cellStyle name="Check Cell" xfId="11112" builtinId="23" hidden="1"/>
    <cellStyle name="Check Cell" xfId="11157" builtinId="23" hidden="1"/>
    <cellStyle name="Check Cell" xfId="11144" builtinId="23" hidden="1"/>
    <cellStyle name="Check Cell" xfId="11201" builtinId="23" hidden="1"/>
    <cellStyle name="Check Cell" xfId="11263" builtinId="23" hidden="1"/>
    <cellStyle name="Check Cell" xfId="11298" builtinId="23" hidden="1"/>
    <cellStyle name="Check Cell" xfId="11163" builtinId="23" hidden="1"/>
    <cellStyle name="Check Cell" xfId="11371" builtinId="23" hidden="1"/>
    <cellStyle name="Check Cell" xfId="11415" builtinId="23" hidden="1"/>
    <cellStyle name="Check Cell" xfId="11402" builtinId="23" hidden="1"/>
    <cellStyle name="Check Cell" xfId="11459" builtinId="23" hidden="1"/>
    <cellStyle name="Check Cell" xfId="11522" builtinId="23" hidden="1"/>
    <cellStyle name="Check Cell" xfId="11557" builtinId="23" hidden="1"/>
    <cellStyle name="Check Cell" xfId="11454" builtinId="23" hidden="1"/>
    <cellStyle name="Check Cell" xfId="11633" builtinId="23" hidden="1"/>
    <cellStyle name="Check Cell" xfId="11675" builtinId="23" hidden="1"/>
    <cellStyle name="Check Cell" xfId="11663" builtinId="23" hidden="1"/>
    <cellStyle name="Check Cell" xfId="11716" builtinId="23" hidden="1"/>
    <cellStyle name="Check Cell" xfId="11778" builtinId="23" hidden="1"/>
    <cellStyle name="Check Cell" xfId="11813" builtinId="23" hidden="1"/>
    <cellStyle name="Check Cell" xfId="11750" builtinId="23" hidden="1"/>
    <cellStyle name="Check Cell" xfId="11874" builtinId="23" hidden="1"/>
    <cellStyle name="Check Cell" xfId="11916" builtinId="23" hidden="1"/>
    <cellStyle name="Check Cell" xfId="11903" builtinId="23" hidden="1"/>
    <cellStyle name="Check Cell" xfId="11959" builtinId="23" hidden="1"/>
    <cellStyle name="Check Cell" xfId="12022" builtinId="23" hidden="1"/>
    <cellStyle name="Check Cell" xfId="12057" builtinId="23" hidden="1"/>
    <cellStyle name="Check Cell" xfId="12099" builtinId="23" hidden="1"/>
    <cellStyle name="Check Cell" xfId="12138" builtinId="23" hidden="1"/>
    <cellStyle name="Comma" xfId="21" builtinId="3" hidden="1"/>
    <cellStyle name="Comma" xfId="54" builtinId="3" hidden="1"/>
    <cellStyle name="Comma" xfId="57" builtinId="3" hidden="1" customBuiltin="1"/>
    <cellStyle name="Comma" xfId="61" builtinId="3" customBuiltin="1"/>
    <cellStyle name="Comma [0]" xfId="22" builtinId="6" hidden="1"/>
    <cellStyle name="Comma [0]" xfId="77" builtinId="6" hidden="1"/>
    <cellStyle name="Comma [0]" xfId="119" builtinId="6" hidden="1"/>
    <cellStyle name="Comma [0]" xfId="195" builtinId="6" hidden="1"/>
    <cellStyle name="Comma [0]" xfId="1566" builtinId="6" hidden="1"/>
    <cellStyle name="Comma [0]" xfId="1564" builtinId="6" hidden="1"/>
    <cellStyle name="Comma [0]" xfId="1653" builtinId="6" hidden="1"/>
    <cellStyle name="Comma [0]" xfId="1707" builtinId="6" hidden="1"/>
    <cellStyle name="Comma [0]" xfId="1756" builtinId="6" hidden="1"/>
    <cellStyle name="Comma [0]" xfId="1800" builtinId="6" hidden="1"/>
    <cellStyle name="Comma [0]" xfId="1837" builtinId="6" hidden="1"/>
    <cellStyle name="Comma [0]" xfId="1877" builtinId="6" hidden="1"/>
    <cellStyle name="Comma [0]" xfId="1915" builtinId="6" hidden="1"/>
    <cellStyle name="Comma [0]" xfId="1950" builtinId="6" hidden="1"/>
    <cellStyle name="Comma [0]" xfId="2004" builtinId="6" hidden="1"/>
    <cellStyle name="Comma [0]" xfId="2054" builtinId="6" hidden="1"/>
    <cellStyle name="Comma [0]" xfId="2098" builtinId="6" hidden="1"/>
    <cellStyle name="Comma [0]" xfId="2134" builtinId="6" hidden="1"/>
    <cellStyle name="Comma [0]" xfId="2174" builtinId="6" hidden="1"/>
    <cellStyle name="Comma [0]" xfId="2212" builtinId="6" hidden="1"/>
    <cellStyle name="Comma [0]" xfId="1988" builtinId="6" hidden="1"/>
    <cellStyle name="Comma [0]" xfId="2286" builtinId="6" hidden="1"/>
    <cellStyle name="Comma [0]" xfId="2335" builtinId="6" hidden="1"/>
    <cellStyle name="Comma [0]" xfId="2379" builtinId="6" hidden="1"/>
    <cellStyle name="Comma [0]" xfId="2416" builtinId="6" hidden="1"/>
    <cellStyle name="Comma [0]" xfId="2456" builtinId="6" hidden="1"/>
    <cellStyle name="Comma [0]" xfId="2494" builtinId="6" hidden="1"/>
    <cellStyle name="Comma [0]" xfId="2260" builtinId="6" hidden="1"/>
    <cellStyle name="Comma [0]" xfId="2570" builtinId="6" hidden="1"/>
    <cellStyle name="Comma [0]" xfId="2618" builtinId="6" hidden="1"/>
    <cellStyle name="Comma [0]" xfId="2660" builtinId="6" hidden="1"/>
    <cellStyle name="Comma [0]" xfId="2696" builtinId="6" hidden="1"/>
    <cellStyle name="Comma [0]" xfId="2736" builtinId="6" hidden="1"/>
    <cellStyle name="Comma [0]" xfId="2774" builtinId="6" hidden="1"/>
    <cellStyle name="Comma [0]" xfId="2617" builtinId="6" hidden="1"/>
    <cellStyle name="Comma [0]" xfId="2834" builtinId="6" hidden="1"/>
    <cellStyle name="Comma [0]" xfId="2881" builtinId="6" hidden="1"/>
    <cellStyle name="Comma [0]" xfId="2924" builtinId="6" hidden="1"/>
    <cellStyle name="Comma [0]" xfId="2961" builtinId="6" hidden="1"/>
    <cellStyle name="Comma [0]" xfId="3001" builtinId="6" hidden="1"/>
    <cellStyle name="Comma [0]" xfId="3039" builtinId="6" hidden="1"/>
    <cellStyle name="Comma [0]" xfId="3082" builtinId="6" hidden="1"/>
    <cellStyle name="Comma [0]" xfId="3129" builtinId="6" hidden="1"/>
    <cellStyle name="Comma [0] 10" xfId="4922"/>
    <cellStyle name="Comma [0] 11" xfId="4966"/>
    <cellStyle name="Comma [0] 12" xfId="5003"/>
    <cellStyle name="Comma [0] 13" xfId="5043"/>
    <cellStyle name="Comma [0] 14" xfId="5081"/>
    <cellStyle name="Comma [0] 15" xfId="5116"/>
    <cellStyle name="Comma [0] 16" xfId="5170"/>
    <cellStyle name="Comma [0] 17" xfId="5220"/>
    <cellStyle name="Comma [0] 18" xfId="5264"/>
    <cellStyle name="Comma [0] 19" xfId="5300"/>
    <cellStyle name="Comma [0] 2" xfId="3217"/>
    <cellStyle name="Comma [0] 20" xfId="5340"/>
    <cellStyle name="Comma [0] 21" xfId="5378"/>
    <cellStyle name="Comma [0] 22" xfId="5154"/>
    <cellStyle name="Comma [0] 23" xfId="5452"/>
    <cellStyle name="Comma [0] 24" xfId="5501"/>
    <cellStyle name="Comma [0] 25" xfId="5545"/>
    <cellStyle name="Comma [0] 26" xfId="5582"/>
    <cellStyle name="Comma [0] 27" xfId="5622"/>
    <cellStyle name="Comma [0] 28" xfId="5660"/>
    <cellStyle name="Comma [0] 29" xfId="5426"/>
    <cellStyle name="Comma [0] 3" xfId="3246"/>
    <cellStyle name="Comma [0] 30" xfId="5736"/>
    <cellStyle name="Comma [0] 31" xfId="5784"/>
    <cellStyle name="Comma [0] 32" xfId="5826"/>
    <cellStyle name="Comma [0] 33" xfId="5862"/>
    <cellStyle name="Comma [0] 34" xfId="5902"/>
    <cellStyle name="Comma [0] 35" xfId="5940"/>
    <cellStyle name="Comma [0] 36" xfId="5783"/>
    <cellStyle name="Comma [0] 37" xfId="6000"/>
    <cellStyle name="Comma [0] 38" xfId="6047"/>
    <cellStyle name="Comma [0] 39" xfId="6090"/>
    <cellStyle name="Comma [0] 4" xfId="218" hidden="1"/>
    <cellStyle name="Comma [0] 4" xfId="305" hidden="1"/>
    <cellStyle name="Comma [0] 4" xfId="389" hidden="1"/>
    <cellStyle name="Comma [0] 4" xfId="466" hidden="1"/>
    <cellStyle name="Comma [0] 4" xfId="602" hidden="1"/>
    <cellStyle name="Comma [0] 4" xfId="687" hidden="1"/>
    <cellStyle name="Comma [0] 4" xfId="773" hidden="1"/>
    <cellStyle name="Comma [0] 4" xfId="847" hidden="1"/>
    <cellStyle name="Comma [0] 4" xfId="937" hidden="1"/>
    <cellStyle name="Comma [0] 4" xfId="1023" hidden="1"/>
    <cellStyle name="Comma [0] 4" xfId="1108" hidden="1"/>
    <cellStyle name="Comma [0] 4" xfId="1185" hidden="1"/>
    <cellStyle name="Comma [0] 4" xfId="1267" hidden="1"/>
    <cellStyle name="Comma [0] 4" xfId="1347" hidden="1"/>
    <cellStyle name="Comma [0] 4" xfId="1424" hidden="1"/>
    <cellStyle name="Comma [0] 4" xfId="1493" hidden="1"/>
    <cellStyle name="Comma [0] 4" xfId="3384" hidden="1"/>
    <cellStyle name="Comma [0] 4" xfId="3471" hidden="1"/>
    <cellStyle name="Comma [0] 4" xfId="3555" hidden="1"/>
    <cellStyle name="Comma [0] 4" xfId="3632" hidden="1"/>
    <cellStyle name="Comma [0] 4" xfId="3768" hidden="1"/>
    <cellStyle name="Comma [0] 4" xfId="3853" hidden="1"/>
    <cellStyle name="Comma [0] 4" xfId="3939" hidden="1"/>
    <cellStyle name="Comma [0] 4" xfId="4013" hidden="1"/>
    <cellStyle name="Comma [0] 4" xfId="4103" hidden="1"/>
    <cellStyle name="Comma [0] 4" xfId="4189" hidden="1"/>
    <cellStyle name="Comma [0] 4" xfId="4274" hidden="1"/>
    <cellStyle name="Comma [0] 4" xfId="4351" hidden="1"/>
    <cellStyle name="Comma [0] 4" xfId="4433" hidden="1"/>
    <cellStyle name="Comma [0] 4" xfId="4513" hidden="1"/>
    <cellStyle name="Comma [0] 4" xfId="4590" hidden="1"/>
    <cellStyle name="Comma [0] 4" xfId="4659" hidden="1"/>
    <cellStyle name="Comma [0] 4" xfId="3288" hidden="1"/>
    <cellStyle name="Comma [0] 4" xfId="6606" hidden="1"/>
    <cellStyle name="Comma [0] 4" xfId="6690" hidden="1"/>
    <cellStyle name="Comma [0] 4" xfId="6767" hidden="1"/>
    <cellStyle name="Comma [0] 4" xfId="6903" hidden="1"/>
    <cellStyle name="Comma [0] 4" xfId="6988" hidden="1"/>
    <cellStyle name="Comma [0] 4" xfId="7074" hidden="1"/>
    <cellStyle name="Comma [0] 4" xfId="7148" hidden="1"/>
    <cellStyle name="Comma [0] 4" xfId="7238" hidden="1"/>
    <cellStyle name="Comma [0] 4" xfId="7324" hidden="1"/>
    <cellStyle name="Comma [0] 4" xfId="7409" hidden="1"/>
    <cellStyle name="Comma [0] 4" xfId="7486" hidden="1"/>
    <cellStyle name="Comma [0] 4" xfId="7568" hidden="1"/>
    <cellStyle name="Comma [0] 4" xfId="7648" hidden="1"/>
    <cellStyle name="Comma [0] 4" xfId="7725" hidden="1"/>
    <cellStyle name="Comma [0] 4" xfId="7794" hidden="1"/>
    <cellStyle name="Comma [0] 4" xfId="6424" hidden="1"/>
    <cellStyle name="Comma [0] 4" xfId="9479" hidden="1"/>
    <cellStyle name="Comma [0] 4" xfId="9563" hidden="1"/>
    <cellStyle name="Comma [0] 4" xfId="9639" hidden="1"/>
    <cellStyle name="Comma [0] 4" xfId="9774" hidden="1"/>
    <cellStyle name="Comma [0] 4" xfId="9859" hidden="1"/>
    <cellStyle name="Comma [0] 4" xfId="9945" hidden="1"/>
    <cellStyle name="Comma [0] 4" xfId="10019" hidden="1"/>
    <cellStyle name="Comma [0] 4" xfId="10109" hidden="1"/>
    <cellStyle name="Comma [0] 4" xfId="10195" hidden="1"/>
    <cellStyle name="Comma [0] 4" xfId="10280" hidden="1"/>
    <cellStyle name="Comma [0] 4" xfId="10357" hidden="1"/>
    <cellStyle name="Comma [0] 4" xfId="10439" hidden="1"/>
    <cellStyle name="Comma [0] 4" xfId="10518" hidden="1"/>
    <cellStyle name="Comma [0] 4" xfId="10595" hidden="1"/>
    <cellStyle name="Comma [0] 4" xfId="10664" hidden="1"/>
    <cellStyle name="Comma [0] 4" xfId="9228"/>
    <cellStyle name="Comma [0] 40" xfId="6127"/>
    <cellStyle name="Comma [0] 41" xfId="6167"/>
    <cellStyle name="Comma [0] 42" xfId="6205"/>
    <cellStyle name="Comma [0] 43" xfId="6248"/>
    <cellStyle name="Comma [0] 44" xfId="6295"/>
    <cellStyle name="Comma [0] 5" xfId="3361"/>
    <cellStyle name="Comma [0] 6" xfId="4732"/>
    <cellStyle name="Comma [0] 7" xfId="4730"/>
    <cellStyle name="Comma [0] 8" xfId="4819"/>
    <cellStyle name="Comma [0] 9" xfId="4873"/>
    <cellStyle name="Comma 10" xfId="149"/>
    <cellStyle name="Comma 11" xfId="1691"/>
    <cellStyle name="Comma 11 2" xfId="4857"/>
    <cellStyle name="Comma 12" xfId="3156"/>
    <cellStyle name="Comma 13" xfId="3162"/>
    <cellStyle name="Comma 13 2" xfId="6326"/>
    <cellStyle name="Comma 14" xfId="3216"/>
    <cellStyle name="Comma 15" xfId="3224"/>
    <cellStyle name="Comma 16" xfId="3226"/>
    <cellStyle name="Comma 17" xfId="3230"/>
    <cellStyle name="Comma 18" xfId="3170"/>
    <cellStyle name="Comma 19" xfId="6453"/>
    <cellStyle name="Comma 2" xfId="1293" hidden="1"/>
    <cellStyle name="Comma 2" xfId="461"/>
    <cellStyle name="Comma 2 2" xfId="1755" hidden="1"/>
    <cellStyle name="Comma 2 2" xfId="2211" hidden="1"/>
    <cellStyle name="Comma 2 2" xfId="2334" hidden="1"/>
    <cellStyle name="Comma 2 2" xfId="2773" hidden="1"/>
    <cellStyle name="Comma 2 2" xfId="2880"/>
    <cellStyle name="Comma 2 2 2" xfId="4921" hidden="1"/>
    <cellStyle name="Comma 2 2 2" xfId="9146" hidden="1"/>
    <cellStyle name="Comma 2 2 2" xfId="10901"/>
    <cellStyle name="Comma 2 2 3" xfId="5377" hidden="1"/>
    <cellStyle name="Comma 2 2 3" xfId="11306"/>
    <cellStyle name="Comma 2 2 4" xfId="5500" hidden="1"/>
    <cellStyle name="Comma 2 2 4" xfId="11420"/>
    <cellStyle name="Comma 2 2 5" xfId="5939" hidden="1"/>
    <cellStyle name="Comma 2 2 5" xfId="11821"/>
    <cellStyle name="Comma 2 2 6" xfId="6046" hidden="1"/>
    <cellStyle name="Comma 2 2 6" xfId="11921"/>
    <cellStyle name="Comma 2 3" xfId="1798" hidden="1"/>
    <cellStyle name="Comma 2 3" xfId="2377" hidden="1"/>
    <cellStyle name="Comma 2 3" xfId="2922"/>
    <cellStyle name="Comma 2 3 2" xfId="4964" hidden="1"/>
    <cellStyle name="Comma 2 3 2" xfId="11458"/>
    <cellStyle name="Comma 2 3 3" xfId="5543" hidden="1"/>
    <cellStyle name="Comma 2 3 3" xfId="11958"/>
    <cellStyle name="Comma 2 3 4" xfId="6088" hidden="1"/>
    <cellStyle name="Comma 2 4" xfId="1914" hidden="1"/>
    <cellStyle name="Comma 2 4" xfId="2493" hidden="1"/>
    <cellStyle name="Comma 2 4" xfId="3038"/>
    <cellStyle name="Comma 2 4 2" xfId="5080" hidden="1"/>
    <cellStyle name="Comma 2 4 2" xfId="11565"/>
    <cellStyle name="Comma 2 4 3" xfId="5659" hidden="1"/>
    <cellStyle name="Comma 2 4 3" xfId="12065"/>
    <cellStyle name="Comma 2 4 4" xfId="6204" hidden="1"/>
    <cellStyle name="Comma 2 5" xfId="4459"/>
    <cellStyle name="Comma 2 6" xfId="3627"/>
    <cellStyle name="Comma 3" xfId="146" hidden="1"/>
    <cellStyle name="Comma 3" xfId="1627" hidden="1"/>
    <cellStyle name="Comma 3" xfId="1789" hidden="1"/>
    <cellStyle name="Comma 3" xfId="1868" hidden="1"/>
    <cellStyle name="Comma 3" xfId="1942" hidden="1"/>
    <cellStyle name="Comma 3" xfId="2087" hidden="1"/>
    <cellStyle name="Comma 3" xfId="2165" hidden="1"/>
    <cellStyle name="Comma 3" xfId="2239" hidden="1"/>
    <cellStyle name="Comma 3" xfId="2368" hidden="1"/>
    <cellStyle name="Comma 3" xfId="2447" hidden="1"/>
    <cellStyle name="Comma 3" xfId="2521" hidden="1"/>
    <cellStyle name="Comma 3" xfId="2651" hidden="1"/>
    <cellStyle name="Comma 3" xfId="2727" hidden="1"/>
    <cellStyle name="Comma 3" xfId="2801" hidden="1"/>
    <cellStyle name="Comma 3" xfId="2914" hidden="1"/>
    <cellStyle name="Comma 3" xfId="2992" hidden="1"/>
    <cellStyle name="Comma 3" xfId="3066" hidden="1"/>
    <cellStyle name="Comma 3" xfId="3081"/>
    <cellStyle name="Comma 3 10" xfId="5405"/>
    <cellStyle name="Comma 3 11" xfId="5534"/>
    <cellStyle name="Comma 3 12" xfId="5613"/>
    <cellStyle name="Comma 3 13" xfId="5687"/>
    <cellStyle name="Comma 3 14" xfId="5817"/>
    <cellStyle name="Comma 3 15" xfId="5893"/>
    <cellStyle name="Comma 3 16" xfId="5967"/>
    <cellStyle name="Comma 3 17" xfId="6080"/>
    <cellStyle name="Comma 3 18" xfId="6158"/>
    <cellStyle name="Comma 3 19" xfId="6232"/>
    <cellStyle name="Comma 3 2" xfId="3157"/>
    <cellStyle name="Comma 3 20" xfId="6247"/>
    <cellStyle name="Comma 3 3" xfId="3315"/>
    <cellStyle name="Comma 3 4" xfId="4793"/>
    <cellStyle name="Comma 3 5" xfId="4955"/>
    <cellStyle name="Comma 3 6" xfId="5034"/>
    <cellStyle name="Comma 3 7" xfId="5108"/>
    <cellStyle name="Comma 3 8" xfId="5253"/>
    <cellStyle name="Comma 3 9" xfId="5331"/>
    <cellStyle name="Comma 4" xfId="1628"/>
    <cellStyle name="Comma 4 2" xfId="1793"/>
    <cellStyle name="Comma 4 3" xfId="4794"/>
    <cellStyle name="Comma 5" xfId="1652"/>
    <cellStyle name="Comma 5 2" xfId="4818"/>
    <cellStyle name="Comma 6" xfId="1984" hidden="1"/>
    <cellStyle name="Comma 6" xfId="2552" hidden="1"/>
    <cellStyle name="Comma 6" xfId="3109" hidden="1"/>
    <cellStyle name="Comma 6" xfId="5718" hidden="1"/>
    <cellStyle name="Comma 6" xfId="6275" hidden="1"/>
    <cellStyle name="Comma 6" xfId="8830" hidden="1"/>
    <cellStyle name="Comma 6" xfId="9372" hidden="1"/>
    <cellStyle name="Comma 6" xfId="11620" hidden="1"/>
    <cellStyle name="Comma 6" xfId="12127"/>
    <cellStyle name="Comma 7" xfId="3113"/>
    <cellStyle name="Comma 7 2" xfId="6279"/>
    <cellStyle name="Comma 8" xfId="118"/>
    <cellStyle name="Comma 8 2" xfId="3287"/>
    <cellStyle name="Comma 9" xfId="147"/>
    <cellStyle name="Currency" xfId="23" builtinId="4" hidden="1"/>
    <cellStyle name="Currency" xfId="58" builtinId="4" hidden="1"/>
    <cellStyle name="Currency" xfId="59" builtinId="4" customBuiltin="1"/>
    <cellStyle name="Currency [0]" xfId="24" builtinId="7" hidden="1"/>
    <cellStyle name="Currency [0]" xfId="78" builtinId="7" hidden="1"/>
    <cellStyle name="Currency [0]" xfId="121" builtinId="7" hidden="1"/>
    <cellStyle name="Currency [0]" xfId="284" builtinId="7" hidden="1"/>
    <cellStyle name="Currency [0]" xfId="1568" builtinId="7" hidden="1"/>
    <cellStyle name="Currency [0]" xfId="1602" builtinId="7" hidden="1"/>
    <cellStyle name="Currency [0]" xfId="1655" builtinId="7" hidden="1"/>
    <cellStyle name="Currency [0]" xfId="1708" builtinId="7" hidden="1"/>
    <cellStyle name="Currency [0]" xfId="1758" builtinId="7" hidden="1"/>
    <cellStyle name="Currency [0]" xfId="1802" builtinId="7" hidden="1"/>
    <cellStyle name="Currency [0]" xfId="1839" builtinId="7" hidden="1"/>
    <cellStyle name="Currency [0]" xfId="1879" builtinId="7" hidden="1"/>
    <cellStyle name="Currency [0]" xfId="1917" builtinId="7" hidden="1"/>
    <cellStyle name="Currency [0]" xfId="1952" builtinId="7" hidden="1"/>
    <cellStyle name="Currency [0]" xfId="2005" builtinId="7" hidden="1"/>
    <cellStyle name="Currency [0]" xfId="2056" builtinId="7" hidden="1"/>
    <cellStyle name="Currency [0]" xfId="2100" builtinId="7" hidden="1"/>
    <cellStyle name="Currency [0]" xfId="2136" builtinId="7" hidden="1"/>
    <cellStyle name="Currency [0]" xfId="2176" builtinId="7" hidden="1"/>
    <cellStyle name="Currency [0]" xfId="2214" builtinId="7" hidden="1"/>
    <cellStyle name="Currency [0]" xfId="1949" builtinId="7" hidden="1"/>
    <cellStyle name="Currency [0]" xfId="2287" builtinId="7" hidden="1"/>
    <cellStyle name="Currency [0]" xfId="2337" builtinId="7" hidden="1"/>
    <cellStyle name="Currency [0]" xfId="2381" builtinId="7" hidden="1"/>
    <cellStyle name="Currency [0]" xfId="2418" builtinId="7" hidden="1"/>
    <cellStyle name="Currency [0]" xfId="2458" builtinId="7" hidden="1"/>
    <cellStyle name="Currency [0]" xfId="2496" builtinId="7" hidden="1"/>
    <cellStyle name="Currency [0]" xfId="1983" builtinId="7" hidden="1"/>
    <cellStyle name="Currency [0]" xfId="2571" builtinId="7" hidden="1"/>
    <cellStyle name="Currency [0]" xfId="2620" builtinId="7" hidden="1"/>
    <cellStyle name="Currency [0]" xfId="2662" builtinId="7" hidden="1"/>
    <cellStyle name="Currency [0]" xfId="2698" builtinId="7" hidden="1"/>
    <cellStyle name="Currency [0]" xfId="2738" builtinId="7" hidden="1"/>
    <cellStyle name="Currency [0]" xfId="2776" builtinId="7" hidden="1"/>
    <cellStyle name="Currency [0]" xfId="2550" builtinId="7" hidden="1"/>
    <cellStyle name="Currency [0]" xfId="2835" builtinId="7" hidden="1"/>
    <cellStyle name="Currency [0]" xfId="2883" builtinId="7" hidden="1"/>
    <cellStyle name="Currency [0]" xfId="2926" builtinId="7" hidden="1"/>
    <cellStyle name="Currency [0]" xfId="2963" builtinId="7" hidden="1"/>
    <cellStyle name="Currency [0]" xfId="3003" builtinId="7" hidden="1"/>
    <cellStyle name="Currency [0]" xfId="3041" builtinId="7" hidden="1"/>
    <cellStyle name="Currency [0]" xfId="3084" builtinId="7" hidden="1"/>
    <cellStyle name="Currency [0]" xfId="3130" builtinId="7" hidden="1"/>
    <cellStyle name="Currency [0] 10" xfId="4924"/>
    <cellStyle name="Currency [0] 11" xfId="4968"/>
    <cellStyle name="Currency [0] 12" xfId="5005"/>
    <cellStyle name="Currency [0] 13" xfId="5045"/>
    <cellStyle name="Currency [0] 14" xfId="5083"/>
    <cellStyle name="Currency [0] 15" xfId="5118"/>
    <cellStyle name="Currency [0] 16" xfId="5171"/>
    <cellStyle name="Currency [0] 17" xfId="5222"/>
    <cellStyle name="Currency [0] 18" xfId="5266"/>
    <cellStyle name="Currency [0] 19" xfId="5302"/>
    <cellStyle name="Currency [0] 2" xfId="3219"/>
    <cellStyle name="Currency [0] 20" xfId="5342"/>
    <cellStyle name="Currency [0] 21" xfId="5380"/>
    <cellStyle name="Currency [0] 22" xfId="5115"/>
    <cellStyle name="Currency [0] 23" xfId="5453"/>
    <cellStyle name="Currency [0] 24" xfId="5503"/>
    <cellStyle name="Currency [0] 25" xfId="5547"/>
    <cellStyle name="Currency [0] 26" xfId="5584"/>
    <cellStyle name="Currency [0] 27" xfId="5624"/>
    <cellStyle name="Currency [0] 28" xfId="5662"/>
    <cellStyle name="Currency [0] 29" xfId="5149"/>
    <cellStyle name="Currency [0] 3" xfId="3247"/>
    <cellStyle name="Currency [0] 30" xfId="5737"/>
    <cellStyle name="Currency [0] 31" xfId="5786"/>
    <cellStyle name="Currency [0] 32" xfId="5828"/>
    <cellStyle name="Currency [0] 33" xfId="5864"/>
    <cellStyle name="Currency [0] 34" xfId="5904"/>
    <cellStyle name="Currency [0] 35" xfId="5942"/>
    <cellStyle name="Currency [0] 36" xfId="5716"/>
    <cellStyle name="Currency [0] 37" xfId="6001"/>
    <cellStyle name="Currency [0] 38" xfId="6049"/>
    <cellStyle name="Currency [0] 39" xfId="6092"/>
    <cellStyle name="Currency [0] 4" xfId="220" hidden="1"/>
    <cellStyle name="Currency [0] 4" xfId="307" hidden="1"/>
    <cellStyle name="Currency [0] 4" xfId="391" hidden="1"/>
    <cellStyle name="Currency [0] 4" xfId="468" hidden="1"/>
    <cellStyle name="Currency [0] 4" xfId="603" hidden="1"/>
    <cellStyle name="Currency [0] 4" xfId="689" hidden="1"/>
    <cellStyle name="Currency [0] 4" xfId="774" hidden="1"/>
    <cellStyle name="Currency [0] 4" xfId="848" hidden="1"/>
    <cellStyle name="Currency [0] 4" xfId="939" hidden="1"/>
    <cellStyle name="Currency [0] 4" xfId="1025" hidden="1"/>
    <cellStyle name="Currency [0] 4" xfId="1110" hidden="1"/>
    <cellStyle name="Currency [0] 4" xfId="1187" hidden="1"/>
    <cellStyle name="Currency [0] 4" xfId="1268" hidden="1"/>
    <cellStyle name="Currency [0] 4" xfId="1348" hidden="1"/>
    <cellStyle name="Currency [0] 4" xfId="1425" hidden="1"/>
    <cellStyle name="Currency [0] 4" xfId="1494" hidden="1"/>
    <cellStyle name="Currency [0] 4" xfId="3386" hidden="1"/>
    <cellStyle name="Currency [0] 4" xfId="3473" hidden="1"/>
    <cellStyle name="Currency [0] 4" xfId="3557" hidden="1"/>
    <cellStyle name="Currency [0] 4" xfId="3634" hidden="1"/>
    <cellStyle name="Currency [0] 4" xfId="3769" hidden="1"/>
    <cellStyle name="Currency [0] 4" xfId="3855" hidden="1"/>
    <cellStyle name="Currency [0] 4" xfId="3940" hidden="1"/>
    <cellStyle name="Currency [0] 4" xfId="4014" hidden="1"/>
    <cellStyle name="Currency [0] 4" xfId="4105" hidden="1"/>
    <cellStyle name="Currency [0] 4" xfId="4191" hidden="1"/>
    <cellStyle name="Currency [0] 4" xfId="4276" hidden="1"/>
    <cellStyle name="Currency [0] 4" xfId="4353" hidden="1"/>
    <cellStyle name="Currency [0] 4" xfId="4434" hidden="1"/>
    <cellStyle name="Currency [0] 4" xfId="4514" hidden="1"/>
    <cellStyle name="Currency [0] 4" xfId="4591" hidden="1"/>
    <cellStyle name="Currency [0] 4" xfId="4660" hidden="1"/>
    <cellStyle name="Currency [0] 4" xfId="3290" hidden="1"/>
    <cellStyle name="Currency [0] 4" xfId="6608" hidden="1"/>
    <cellStyle name="Currency [0] 4" xfId="6692" hidden="1"/>
    <cellStyle name="Currency [0] 4" xfId="6769" hidden="1"/>
    <cellStyle name="Currency [0] 4" xfId="6904" hidden="1"/>
    <cellStyle name="Currency [0] 4" xfId="6990" hidden="1"/>
    <cellStyle name="Currency [0] 4" xfId="7075" hidden="1"/>
    <cellStyle name="Currency [0] 4" xfId="7149" hidden="1"/>
    <cellStyle name="Currency [0] 4" xfId="7240" hidden="1"/>
    <cellStyle name="Currency [0] 4" xfId="7326" hidden="1"/>
    <cellStyle name="Currency [0] 4" xfId="7411" hidden="1"/>
    <cellStyle name="Currency [0] 4" xfId="7488" hidden="1"/>
    <cellStyle name="Currency [0] 4" xfId="7569" hidden="1"/>
    <cellStyle name="Currency [0] 4" xfId="7649" hidden="1"/>
    <cellStyle name="Currency [0] 4" xfId="7726" hidden="1"/>
    <cellStyle name="Currency [0] 4" xfId="7795" hidden="1"/>
    <cellStyle name="Currency [0] 4" xfId="6426" hidden="1"/>
    <cellStyle name="Currency [0] 4" xfId="9481" hidden="1"/>
    <cellStyle name="Currency [0] 4" xfId="9565" hidden="1"/>
    <cellStyle name="Currency [0] 4" xfId="9641" hidden="1"/>
    <cellStyle name="Currency [0] 4" xfId="9775" hidden="1"/>
    <cellStyle name="Currency [0] 4" xfId="9861" hidden="1"/>
    <cellStyle name="Currency [0] 4" xfId="9946" hidden="1"/>
    <cellStyle name="Currency [0] 4" xfId="10020" hidden="1"/>
    <cellStyle name="Currency [0] 4" xfId="10111" hidden="1"/>
    <cellStyle name="Currency [0] 4" xfId="10197" hidden="1"/>
    <cellStyle name="Currency [0] 4" xfId="10282" hidden="1"/>
    <cellStyle name="Currency [0] 4" xfId="10359" hidden="1"/>
    <cellStyle name="Currency [0] 4" xfId="10440" hidden="1"/>
    <cellStyle name="Currency [0] 4" xfId="10519" hidden="1"/>
    <cellStyle name="Currency [0] 4" xfId="10596" hidden="1"/>
    <cellStyle name="Currency [0] 4" xfId="10665" hidden="1"/>
    <cellStyle name="Currency [0] 4" xfId="9191"/>
    <cellStyle name="Currency [0] 40" xfId="6129"/>
    <cellStyle name="Currency [0] 41" xfId="6169"/>
    <cellStyle name="Currency [0] 42" xfId="6207"/>
    <cellStyle name="Currency [0] 43" xfId="6250"/>
    <cellStyle name="Currency [0] 44" xfId="6296"/>
    <cellStyle name="Currency [0] 5" xfId="3450"/>
    <cellStyle name="Currency [0] 6" xfId="4734"/>
    <cellStyle name="Currency [0] 7" xfId="4768"/>
    <cellStyle name="Currency [0] 8" xfId="4821"/>
    <cellStyle name="Currency [0] 9" xfId="4874"/>
    <cellStyle name="Currency 10" xfId="1689"/>
    <cellStyle name="Currency 10 2" xfId="4855"/>
    <cellStyle name="Currency 11" xfId="3218"/>
    <cellStyle name="Currency 12" xfId="3227"/>
    <cellStyle name="Currency 13" xfId="3228"/>
    <cellStyle name="Currency 14" xfId="12167"/>
    <cellStyle name="Currency 2" xfId="259" hidden="1"/>
    <cellStyle name="Currency 2" xfId="1601"/>
    <cellStyle name="Currency 2 2" xfId="1734"/>
    <cellStyle name="Currency 2 3" xfId="3425" hidden="1"/>
    <cellStyle name="Currency 2 3" xfId="10766"/>
    <cellStyle name="Currency 2 4" xfId="4767" hidden="1"/>
    <cellStyle name="Currency 3" xfId="1629"/>
    <cellStyle name="Currency 3 2" xfId="1757" hidden="1"/>
    <cellStyle name="Currency 3 2" xfId="2213" hidden="1"/>
    <cellStyle name="Currency 3 2" xfId="2336" hidden="1"/>
    <cellStyle name="Currency 3 2" xfId="2775" hidden="1"/>
    <cellStyle name="Currency 3 2" xfId="2882"/>
    <cellStyle name="Currency 3 2 2" xfId="4923" hidden="1"/>
    <cellStyle name="Currency 3 2 2" xfId="11307"/>
    <cellStyle name="Currency 3 2 3" xfId="5379" hidden="1"/>
    <cellStyle name="Currency 3 2 3" xfId="11421"/>
    <cellStyle name="Currency 3 2 4" xfId="5502" hidden="1"/>
    <cellStyle name="Currency 3 2 4" xfId="11822"/>
    <cellStyle name="Currency 3 2 5" xfId="5941" hidden="1"/>
    <cellStyle name="Currency 3 2 5" xfId="11922"/>
    <cellStyle name="Currency 3 2 6" xfId="6048" hidden="1"/>
    <cellStyle name="Currency 3 3" xfId="1838" hidden="1"/>
    <cellStyle name="Currency 3 3" xfId="2417" hidden="1"/>
    <cellStyle name="Currency 3 3" xfId="2962"/>
    <cellStyle name="Currency 3 3 2" xfId="5004" hidden="1"/>
    <cellStyle name="Currency 3 3 2" xfId="11494"/>
    <cellStyle name="Currency 3 3 3" xfId="5583" hidden="1"/>
    <cellStyle name="Currency 3 3 3" xfId="11994"/>
    <cellStyle name="Currency 3 3 4" xfId="6128" hidden="1"/>
    <cellStyle name="Currency 3 4" xfId="1916" hidden="1"/>
    <cellStyle name="Currency 3 4" xfId="2495" hidden="1"/>
    <cellStyle name="Currency 3 4" xfId="3040"/>
    <cellStyle name="Currency 3 4 2" xfId="5082" hidden="1"/>
    <cellStyle name="Currency 3 4 2" xfId="11566"/>
    <cellStyle name="Currency 3 4 3" xfId="5661" hidden="1"/>
    <cellStyle name="Currency 3 4 3" xfId="12066"/>
    <cellStyle name="Currency 3 4 4" xfId="6206" hidden="1"/>
    <cellStyle name="Currency 3 5" xfId="4795"/>
    <cellStyle name="Currency 4" xfId="1985" hidden="1"/>
    <cellStyle name="Currency 4" xfId="2553" hidden="1"/>
    <cellStyle name="Currency 4" xfId="3083"/>
    <cellStyle name="Currency 4 2" xfId="5151" hidden="1"/>
    <cellStyle name="Currency 4 2" xfId="11100"/>
    <cellStyle name="Currency 4 3" xfId="5719" hidden="1"/>
    <cellStyle name="Currency 4 3" xfId="11621"/>
    <cellStyle name="Currency 4 4" xfId="6249"/>
    <cellStyle name="Currency 5" xfId="3110"/>
    <cellStyle name="Currency 6" xfId="3111"/>
    <cellStyle name="Currency 6 2" xfId="6277"/>
    <cellStyle name="Currency 7" xfId="120"/>
    <cellStyle name="Currency 7 2" xfId="3289"/>
    <cellStyle name="Currency 8" xfId="1654"/>
    <cellStyle name="Currency 8 2" xfId="4820"/>
    <cellStyle name="Currency 9" xfId="1688"/>
    <cellStyle name="EEC Input" xfId="55"/>
    <cellStyle name="Explanatory Text" xfId="18" builtinId="53" hidden="1"/>
    <cellStyle name="Explanatory Text" xfId="75" builtinId="53" hidden="1"/>
    <cellStyle name="Explanatory Text" xfId="116" builtinId="53" hidden="1"/>
    <cellStyle name="Explanatory Text" xfId="169" builtinId="53" hidden="1"/>
    <cellStyle name="Explanatory Text" xfId="215" builtinId="53" hidden="1"/>
    <cellStyle name="Explanatory Text" xfId="257" builtinId="53" hidden="1"/>
    <cellStyle name="Explanatory Text" xfId="302" builtinId="53" hidden="1"/>
    <cellStyle name="Explanatory Text" xfId="339" builtinId="53" hidden="1"/>
    <cellStyle name="Explanatory Text" xfId="387" builtinId="53" hidden="1"/>
    <cellStyle name="Explanatory Text" xfId="426" builtinId="53" hidden="1"/>
    <cellStyle name="Explanatory Text" xfId="458" builtinId="53" hidden="1"/>
    <cellStyle name="Explanatory Text" xfId="505" builtinId="53" hidden="1"/>
    <cellStyle name="Explanatory Text" xfId="554" builtinId="53" hidden="1"/>
    <cellStyle name="Explanatory Text" xfId="599" builtinId="53" hidden="1"/>
    <cellStyle name="Explanatory Text" xfId="640" builtinId="53" hidden="1"/>
    <cellStyle name="Explanatory Text" xfId="684" builtinId="53" hidden="1"/>
    <cellStyle name="Explanatory Text" xfId="722" builtinId="53" hidden="1"/>
    <cellStyle name="Explanatory Text" xfId="770" builtinId="53" hidden="1"/>
    <cellStyle name="Explanatory Text" xfId="808" builtinId="53" hidden="1"/>
    <cellStyle name="Explanatory Text" xfId="840" builtinId="53" hidden="1"/>
    <cellStyle name="Explanatory Text" xfId="884" builtinId="53" hidden="1"/>
    <cellStyle name="Explanatory Text" xfId="642" builtinId="53" hidden="1"/>
    <cellStyle name="Explanatory Text" xfId="935" builtinId="53" hidden="1"/>
    <cellStyle name="Explanatory Text" xfId="976" builtinId="53" hidden="1"/>
    <cellStyle name="Explanatory Text" xfId="1020" builtinId="53" hidden="1"/>
    <cellStyle name="Explanatory Text" xfId="1058" builtinId="53" hidden="1"/>
    <cellStyle name="Explanatory Text" xfId="1105" builtinId="53" hidden="1"/>
    <cellStyle name="Explanatory Text" xfId="1145" builtinId="53" hidden="1"/>
    <cellStyle name="Explanatory Text" xfId="1178" builtinId="53" hidden="1"/>
    <cellStyle name="Explanatory Text" xfId="1224" builtinId="53" hidden="1"/>
    <cellStyle name="Explanatory Text" xfId="1184" builtinId="53" hidden="1"/>
    <cellStyle name="Explanatory Text" xfId="1265" builtinId="53" hidden="1"/>
    <cellStyle name="Explanatory Text" xfId="1304" builtinId="53" hidden="1"/>
    <cellStyle name="Explanatory Text" xfId="1345" builtinId="53" hidden="1"/>
    <cellStyle name="Explanatory Text" xfId="1379" builtinId="53" hidden="1"/>
    <cellStyle name="Explanatory Text" xfId="1422" builtinId="53" hidden="1"/>
    <cellStyle name="Explanatory Text" xfId="1458" builtinId="53" hidden="1"/>
    <cellStyle name="Explanatory Text" xfId="1488" builtinId="53" hidden="1"/>
    <cellStyle name="Explanatory Text" xfId="1529" builtinId="53" hidden="1"/>
    <cellStyle name="Explanatory Text" xfId="964" builtinId="53" hidden="1"/>
    <cellStyle name="Explanatory Text" xfId="1562" builtinId="53" hidden="1"/>
    <cellStyle name="Explanatory Text" xfId="1593" builtinId="53" hidden="1"/>
    <cellStyle name="Explanatory Text" xfId="1649" builtinId="53" hidden="1"/>
    <cellStyle name="Explanatory Text" xfId="1705" builtinId="53" hidden="1"/>
    <cellStyle name="Explanatory Text" xfId="1752" builtinId="53" hidden="1"/>
    <cellStyle name="Explanatory Text" xfId="1796" builtinId="53" hidden="1"/>
    <cellStyle name="Explanatory Text" xfId="1829" builtinId="53" hidden="1"/>
    <cellStyle name="Explanatory Text" xfId="1873" builtinId="53" hidden="1"/>
    <cellStyle name="Explanatory Text" xfId="1875" builtinId="53" hidden="1"/>
    <cellStyle name="Explanatory Text" xfId="1946" builtinId="53" hidden="1"/>
    <cellStyle name="Explanatory Text" xfId="2002" builtinId="53" hidden="1"/>
    <cellStyle name="Explanatory Text" xfId="2050" builtinId="53" hidden="1"/>
    <cellStyle name="Explanatory Text" xfId="2094" builtinId="53" hidden="1"/>
    <cellStyle name="Explanatory Text" xfId="2127" builtinId="53" hidden="1"/>
    <cellStyle name="Explanatory Text" xfId="2170" builtinId="53" hidden="1"/>
    <cellStyle name="Explanatory Text" xfId="2172" builtinId="53" hidden="1"/>
    <cellStyle name="Explanatory Text" xfId="1951" builtinId="53" hidden="1"/>
    <cellStyle name="Explanatory Text" xfId="2284" builtinId="53" hidden="1"/>
    <cellStyle name="Explanatory Text" xfId="2331" builtinId="53" hidden="1"/>
    <cellStyle name="Explanatory Text" xfId="2375" builtinId="53" hidden="1"/>
    <cellStyle name="Explanatory Text" xfId="2408" builtinId="53" hidden="1"/>
    <cellStyle name="Explanatory Text" xfId="2452" builtinId="53" hidden="1"/>
    <cellStyle name="Explanatory Text" xfId="2454" builtinId="53" hidden="1"/>
    <cellStyle name="Explanatory Text" xfId="2263" builtinId="53" hidden="1"/>
    <cellStyle name="Explanatory Text" xfId="2568" builtinId="53" hidden="1"/>
    <cellStyle name="Explanatory Text" xfId="2614" builtinId="53" hidden="1"/>
    <cellStyle name="Explanatory Text" xfId="2657" builtinId="53" hidden="1"/>
    <cellStyle name="Explanatory Text" xfId="2689" builtinId="53" hidden="1"/>
    <cellStyle name="Explanatory Text" xfId="2732" builtinId="53" hidden="1"/>
    <cellStyle name="Explanatory Text" xfId="2734" builtinId="53" hidden="1"/>
    <cellStyle name="Explanatory Text" xfId="2554" builtinId="53" hidden="1"/>
    <cellStyle name="Explanatory Text" xfId="2832" builtinId="53" hidden="1"/>
    <cellStyle name="Explanatory Text" xfId="2877" builtinId="53" hidden="1"/>
    <cellStyle name="Explanatory Text" xfId="2920" builtinId="53" hidden="1"/>
    <cellStyle name="Explanatory Text" xfId="2953" builtinId="53" hidden="1"/>
    <cellStyle name="Explanatory Text" xfId="2997" builtinId="53" hidden="1"/>
    <cellStyle name="Explanatory Text" xfId="2999" builtinId="53" hidden="1"/>
    <cellStyle name="Explanatory Text" xfId="3079" builtinId="53" hidden="1"/>
    <cellStyle name="Explanatory Text" xfId="3127" builtinId="53" hidden="1"/>
    <cellStyle name="Explanatory Text" xfId="3181" builtinId="53" hidden="1"/>
    <cellStyle name="Explanatory Text" xfId="3244" builtinId="53" hidden="1"/>
    <cellStyle name="Explanatory Text" xfId="3285" builtinId="53" hidden="1"/>
    <cellStyle name="Explanatory Text" xfId="3335" builtinId="53" hidden="1"/>
    <cellStyle name="Explanatory Text" xfId="3381" builtinId="53" hidden="1"/>
    <cellStyle name="Explanatory Text" xfId="3423" builtinId="53" hidden="1"/>
    <cellStyle name="Explanatory Text" xfId="3468" builtinId="53" hidden="1"/>
    <cellStyle name="Explanatory Text" xfId="3505" builtinId="53" hidden="1"/>
    <cellStyle name="Explanatory Text" xfId="3553" builtinId="53" hidden="1"/>
    <cellStyle name="Explanatory Text" xfId="3592" builtinId="53" hidden="1"/>
    <cellStyle name="Explanatory Text" xfId="3624" builtinId="53" hidden="1"/>
    <cellStyle name="Explanatory Text" xfId="3671" builtinId="53" hidden="1"/>
    <cellStyle name="Explanatory Text" xfId="3720" builtinId="53" hidden="1"/>
    <cellStyle name="Explanatory Text" xfId="3765" builtinId="53" hidden="1"/>
    <cellStyle name="Explanatory Text" xfId="3806" builtinId="53" hidden="1"/>
    <cellStyle name="Explanatory Text" xfId="3850" builtinId="53" hidden="1"/>
    <cellStyle name="Explanatory Text" xfId="3888" builtinId="53" hidden="1"/>
    <cellStyle name="Explanatory Text" xfId="3936" builtinId="53" hidden="1"/>
    <cellStyle name="Explanatory Text" xfId="3974" builtinId="53" hidden="1"/>
    <cellStyle name="Explanatory Text" xfId="4006" builtinId="53" hidden="1"/>
    <cellStyle name="Explanatory Text" xfId="4050" builtinId="53" hidden="1"/>
    <cellStyle name="Explanatory Text" xfId="3808" builtinId="53" hidden="1"/>
    <cellStyle name="Explanatory Text" xfId="4101" builtinId="53" hidden="1"/>
    <cellStyle name="Explanatory Text" xfId="4142" builtinId="53" hidden="1"/>
    <cellStyle name="Explanatory Text" xfId="4186" builtinId="53" hidden="1"/>
    <cellStyle name="Explanatory Text" xfId="4224" builtinId="53" hidden="1"/>
    <cellStyle name="Explanatory Text" xfId="4271" builtinId="53" hidden="1"/>
    <cellStyle name="Explanatory Text" xfId="4311" builtinId="53" hidden="1"/>
    <cellStyle name="Explanatory Text" xfId="4344" builtinId="53" hidden="1"/>
    <cellStyle name="Explanatory Text" xfId="4390" builtinId="53" hidden="1"/>
    <cellStyle name="Explanatory Text" xfId="4350" builtinId="53" hidden="1"/>
    <cellStyle name="Explanatory Text" xfId="4431" builtinId="53" hidden="1"/>
    <cellStyle name="Explanatory Text" xfId="4470" builtinId="53" hidden="1"/>
    <cellStyle name="Explanatory Text" xfId="4511" builtinId="53" hidden="1"/>
    <cellStyle name="Explanatory Text" xfId="4545" builtinId="53" hidden="1"/>
    <cellStyle name="Explanatory Text" xfId="4588" builtinId="53" hidden="1"/>
    <cellStyle name="Explanatory Text" xfId="4624" builtinId="53" hidden="1"/>
    <cellStyle name="Explanatory Text" xfId="4654" builtinId="53" hidden="1"/>
    <cellStyle name="Explanatory Text" xfId="4695" builtinId="53" hidden="1"/>
    <cellStyle name="Explanatory Text" xfId="4130" builtinId="53" hidden="1"/>
    <cellStyle name="Explanatory Text" xfId="4728" builtinId="53" hidden="1"/>
    <cellStyle name="Explanatory Text" xfId="4759" builtinId="53" hidden="1"/>
    <cellStyle name="Explanatory Text" xfId="4815" builtinId="53" hidden="1"/>
    <cellStyle name="Explanatory Text" xfId="4871" builtinId="53" hidden="1"/>
    <cellStyle name="Explanatory Text" xfId="4918" builtinId="53" hidden="1"/>
    <cellStyle name="Explanatory Text" xfId="4962" builtinId="53" hidden="1"/>
    <cellStyle name="Explanatory Text" xfId="4995" builtinId="53" hidden="1"/>
    <cellStyle name="Explanatory Text" xfId="5039" builtinId="53" hidden="1"/>
    <cellStyle name="Explanatory Text" xfId="5041" builtinId="53" hidden="1"/>
    <cellStyle name="Explanatory Text" xfId="5112" builtinId="53" hidden="1"/>
    <cellStyle name="Explanatory Text" xfId="5168" builtinId="53" hidden="1"/>
    <cellStyle name="Explanatory Text" xfId="5216" builtinId="53" hidden="1"/>
    <cellStyle name="Explanatory Text" xfId="5260" builtinId="53" hidden="1"/>
    <cellStyle name="Explanatory Text" xfId="5293" builtinId="53" hidden="1"/>
    <cellStyle name="Explanatory Text" xfId="5336" builtinId="53" hidden="1"/>
    <cellStyle name="Explanatory Text" xfId="5338" builtinId="53" hidden="1"/>
    <cellStyle name="Explanatory Text" xfId="5117" builtinId="53" hidden="1"/>
    <cellStyle name="Explanatory Text" xfId="5450" builtinId="53" hidden="1"/>
    <cellStyle name="Explanatory Text" xfId="5497" builtinId="53" hidden="1"/>
    <cellStyle name="Explanatory Text" xfId="5541" builtinId="53" hidden="1"/>
    <cellStyle name="Explanatory Text" xfId="5574" builtinId="53" hidden="1"/>
    <cellStyle name="Explanatory Text" xfId="5618" builtinId="53" hidden="1"/>
    <cellStyle name="Explanatory Text" xfId="5620" builtinId="53" hidden="1"/>
    <cellStyle name="Explanatory Text" xfId="5429" builtinId="53" hidden="1"/>
    <cellStyle name="Explanatory Text" xfId="5734" builtinId="53" hidden="1"/>
    <cellStyle name="Explanatory Text" xfId="5780" builtinId="53" hidden="1"/>
    <cellStyle name="Explanatory Text" xfId="5823" builtinId="53" hidden="1"/>
    <cellStyle name="Explanatory Text" xfId="5855" builtinId="53" hidden="1"/>
    <cellStyle name="Explanatory Text" xfId="5898" builtinId="53" hidden="1"/>
    <cellStyle name="Explanatory Text" xfId="5900" builtinId="53" hidden="1"/>
    <cellStyle name="Explanatory Text" xfId="5720" builtinId="53" hidden="1"/>
    <cellStyle name="Explanatory Text" xfId="5998" builtinId="53" hidden="1"/>
    <cellStyle name="Explanatory Text" xfId="6043" builtinId="53" hidden="1"/>
    <cellStyle name="Explanatory Text" xfId="6086" builtinId="53" hidden="1"/>
    <cellStyle name="Explanatory Text" xfId="6119" builtinId="53" hidden="1"/>
    <cellStyle name="Explanatory Text" xfId="6163" builtinId="53" hidden="1"/>
    <cellStyle name="Explanatory Text" xfId="6165" builtinId="53" hidden="1"/>
    <cellStyle name="Explanatory Text" xfId="6245" builtinId="53" hidden="1"/>
    <cellStyle name="Explanatory Text" xfId="6293" builtinId="53" hidden="1"/>
    <cellStyle name="Explanatory Text" xfId="3272" builtinId="53" hidden="1"/>
    <cellStyle name="Explanatory Text" xfId="6381" builtinId="53" hidden="1"/>
    <cellStyle name="Explanatory Text" xfId="6421" builtinId="53" hidden="1"/>
    <cellStyle name="Explanatory Text" xfId="6472" builtinId="53" hidden="1"/>
    <cellStyle name="Explanatory Text" xfId="6517" builtinId="53" hidden="1"/>
    <cellStyle name="Explanatory Text" xfId="6558" builtinId="53" hidden="1"/>
    <cellStyle name="Explanatory Text" xfId="6603" builtinId="53" hidden="1"/>
    <cellStyle name="Explanatory Text" xfId="6640" builtinId="53" hidden="1"/>
    <cellStyle name="Explanatory Text" xfId="6688" builtinId="53" hidden="1"/>
    <cellStyle name="Explanatory Text" xfId="6727" builtinId="53" hidden="1"/>
    <cellStyle name="Explanatory Text" xfId="6759" builtinId="53" hidden="1"/>
    <cellStyle name="Explanatory Text" xfId="6806" builtinId="53" hidden="1"/>
    <cellStyle name="Explanatory Text" xfId="6855" builtinId="53" hidden="1"/>
    <cellStyle name="Explanatory Text" xfId="6900" builtinId="53" hidden="1"/>
    <cellStyle name="Explanatory Text" xfId="6941" builtinId="53" hidden="1"/>
    <cellStyle name="Explanatory Text" xfId="6985" builtinId="53" hidden="1"/>
    <cellStyle name="Explanatory Text" xfId="7023" builtinId="53" hidden="1"/>
    <cellStyle name="Explanatory Text" xfId="7071" builtinId="53" hidden="1"/>
    <cellStyle name="Explanatory Text" xfId="7109" builtinId="53" hidden="1"/>
    <cellStyle name="Explanatory Text" xfId="7141" builtinId="53" hidden="1"/>
    <cellStyle name="Explanatory Text" xfId="7185" builtinId="53" hidden="1"/>
    <cellStyle name="Explanatory Text" xfId="6943" builtinId="53" hidden="1"/>
    <cellStyle name="Explanatory Text" xfId="7236" builtinId="53" hidden="1"/>
    <cellStyle name="Explanatory Text" xfId="7277" builtinId="53" hidden="1"/>
    <cellStyle name="Explanatory Text" xfId="7321" builtinId="53" hidden="1"/>
    <cellStyle name="Explanatory Text" xfId="7359" builtinId="53" hidden="1"/>
    <cellStyle name="Explanatory Text" xfId="7406" builtinId="53" hidden="1"/>
    <cellStyle name="Explanatory Text" xfId="7446" builtinId="53" hidden="1"/>
    <cellStyle name="Explanatory Text" xfId="7479" builtinId="53" hidden="1"/>
    <cellStyle name="Explanatory Text" xfId="7525" builtinId="53" hidden="1"/>
    <cellStyle name="Explanatory Text" xfId="7485" builtinId="53" hidden="1"/>
    <cellStyle name="Explanatory Text" xfId="7566" builtinId="53" hidden="1"/>
    <cellStyle name="Explanatory Text" xfId="7605" builtinId="53" hidden="1"/>
    <cellStyle name="Explanatory Text" xfId="7646" builtinId="53" hidden="1"/>
    <cellStyle name="Explanatory Text" xfId="7680" builtinId="53" hidden="1"/>
    <cellStyle name="Explanatory Text" xfId="7723" builtinId="53" hidden="1"/>
    <cellStyle name="Explanatory Text" xfId="7759" builtinId="53" hidden="1"/>
    <cellStyle name="Explanatory Text" xfId="7789" builtinId="53" hidden="1"/>
    <cellStyle name="Explanatory Text" xfId="7830" builtinId="53" hidden="1"/>
    <cellStyle name="Explanatory Text" xfId="7265" builtinId="53" hidden="1"/>
    <cellStyle name="Explanatory Text" xfId="7863" builtinId="53" hidden="1"/>
    <cellStyle name="Explanatory Text" xfId="7893" builtinId="53" hidden="1"/>
    <cellStyle name="Explanatory Text" xfId="7948" builtinId="53" hidden="1"/>
    <cellStyle name="Explanatory Text" xfId="8003" builtinId="53" hidden="1"/>
    <cellStyle name="Explanatory Text" xfId="8049" builtinId="53" hidden="1"/>
    <cellStyle name="Explanatory Text" xfId="8093" builtinId="53" hidden="1"/>
    <cellStyle name="Explanatory Text" xfId="8126" builtinId="53" hidden="1"/>
    <cellStyle name="Explanatory Text" xfId="8169" builtinId="53" hidden="1"/>
    <cellStyle name="Explanatory Text" xfId="8171" builtinId="53" hidden="1"/>
    <cellStyle name="Explanatory Text" xfId="8240" builtinId="53" hidden="1"/>
    <cellStyle name="Explanatory Text" xfId="8293" builtinId="53" hidden="1"/>
    <cellStyle name="Explanatory Text" xfId="8339" builtinId="53" hidden="1"/>
    <cellStyle name="Explanatory Text" xfId="8381" builtinId="53" hidden="1"/>
    <cellStyle name="Explanatory Text" xfId="8413" builtinId="53" hidden="1"/>
    <cellStyle name="Explanatory Text" xfId="8455" builtinId="53" hidden="1"/>
    <cellStyle name="Explanatory Text" xfId="8457" builtinId="53" hidden="1"/>
    <cellStyle name="Explanatory Text" xfId="8245" builtinId="53" hidden="1"/>
    <cellStyle name="Explanatory Text" xfId="8567" builtinId="53" hidden="1"/>
    <cellStyle name="Explanatory Text" xfId="8613" builtinId="53" hidden="1"/>
    <cellStyle name="Explanatory Text" xfId="8655" builtinId="53" hidden="1"/>
    <cellStyle name="Explanatory Text" xfId="8687" builtinId="53" hidden="1"/>
    <cellStyle name="Explanatory Text" xfId="8730" builtinId="53" hidden="1"/>
    <cellStyle name="Explanatory Text" xfId="8732" builtinId="53" hidden="1"/>
    <cellStyle name="Explanatory Text" xfId="8548" builtinId="53" hidden="1"/>
    <cellStyle name="Explanatory Text" xfId="8845" builtinId="53" hidden="1"/>
    <cellStyle name="Explanatory Text" xfId="8888" builtinId="53" hidden="1"/>
    <cellStyle name="Explanatory Text" xfId="8928" builtinId="53" hidden="1"/>
    <cellStyle name="Explanatory Text" xfId="8958" builtinId="53" hidden="1"/>
    <cellStyle name="Explanatory Text" xfId="9000" builtinId="53" hidden="1"/>
    <cellStyle name="Explanatory Text" xfId="9002" builtinId="53" hidden="1"/>
    <cellStyle name="Explanatory Text" xfId="8832" builtinId="53" hidden="1"/>
    <cellStyle name="Explanatory Text" xfId="9099" builtinId="53" hidden="1"/>
    <cellStyle name="Explanatory Text" xfId="9143" builtinId="53" hidden="1"/>
    <cellStyle name="Explanatory Text" xfId="9185" builtinId="53" hidden="1"/>
    <cellStyle name="Explanatory Text" xfId="9218" builtinId="53" hidden="1"/>
    <cellStyle name="Explanatory Text" xfId="9262" builtinId="53" hidden="1"/>
    <cellStyle name="Explanatory Text" xfId="9264" builtinId="53" hidden="1"/>
    <cellStyle name="Explanatory Text" xfId="9342" builtinId="53" hidden="1"/>
    <cellStyle name="Explanatory Text" xfId="9389" builtinId="53" hidden="1"/>
    <cellStyle name="Explanatory Text" xfId="8765" builtinId="53" hidden="1"/>
    <cellStyle name="Explanatory Text" xfId="3169" builtinId="53" hidden="1"/>
    <cellStyle name="Explanatory Text" xfId="9347" builtinId="53" hidden="1"/>
    <cellStyle name="Explanatory Text" xfId="9330" builtinId="53" hidden="1"/>
    <cellStyle name="Explanatory Text" xfId="9042" builtinId="53" hidden="1"/>
    <cellStyle name="Explanatory Text" xfId="9433" builtinId="53" hidden="1"/>
    <cellStyle name="Explanatory Text" xfId="9476" builtinId="53" hidden="1"/>
    <cellStyle name="Explanatory Text" xfId="9513" builtinId="53" hidden="1"/>
    <cellStyle name="Explanatory Text" xfId="9561" builtinId="53" hidden="1"/>
    <cellStyle name="Explanatory Text" xfId="9600" builtinId="53" hidden="1"/>
    <cellStyle name="Explanatory Text" xfId="9632" builtinId="53" hidden="1"/>
    <cellStyle name="Explanatory Text" xfId="9678" builtinId="53" hidden="1"/>
    <cellStyle name="Explanatory Text" xfId="9726" builtinId="53" hidden="1"/>
    <cellStyle name="Explanatory Text" xfId="9771" builtinId="53" hidden="1"/>
    <cellStyle name="Explanatory Text" xfId="9812" builtinId="53" hidden="1"/>
    <cellStyle name="Explanatory Text" xfId="9856" builtinId="53" hidden="1"/>
    <cellStyle name="Explanatory Text" xfId="9894" builtinId="53" hidden="1"/>
    <cellStyle name="Explanatory Text" xfId="9942" builtinId="53" hidden="1"/>
    <cellStyle name="Explanatory Text" xfId="9980" builtinId="53" hidden="1"/>
    <cellStyle name="Explanatory Text" xfId="10012" builtinId="53" hidden="1"/>
    <cellStyle name="Explanatory Text" xfId="10056" builtinId="53" hidden="1"/>
    <cellStyle name="Explanatory Text" xfId="9814" builtinId="53" hidden="1"/>
    <cellStyle name="Explanatory Text" xfId="10107" builtinId="53" hidden="1"/>
    <cellStyle name="Explanatory Text" xfId="10148" builtinId="53" hidden="1"/>
    <cellStyle name="Explanatory Text" xfId="10192" builtinId="53" hidden="1"/>
    <cellStyle name="Explanatory Text" xfId="10230" builtinId="53" hidden="1"/>
    <cellStyle name="Explanatory Text" xfId="10277" builtinId="53" hidden="1"/>
    <cellStyle name="Explanatory Text" xfId="10317" builtinId="53" hidden="1"/>
    <cellStyle name="Explanatory Text" xfId="10350" builtinId="53" hidden="1"/>
    <cellStyle name="Explanatory Text" xfId="10396" builtinId="53" hidden="1"/>
    <cellStyle name="Explanatory Text" xfId="10356" builtinId="53" hidden="1"/>
    <cellStyle name="Explanatory Text" xfId="10437" builtinId="53" hidden="1"/>
    <cellStyle name="Explanatory Text" xfId="10475" builtinId="53" hidden="1"/>
    <cellStyle name="Explanatory Text" xfId="10516" builtinId="53" hidden="1"/>
    <cellStyle name="Explanatory Text" xfId="10550" builtinId="53" hidden="1"/>
    <cellStyle name="Explanatory Text" xfId="10593" builtinId="53" hidden="1"/>
    <cellStyle name="Explanatory Text" xfId="10629" builtinId="53" hidden="1"/>
    <cellStyle name="Explanatory Text" xfId="10659" builtinId="53" hidden="1"/>
    <cellStyle name="Explanatory Text" xfId="10700" builtinId="53" hidden="1"/>
    <cellStyle name="Explanatory Text" xfId="10136" builtinId="53" hidden="1"/>
    <cellStyle name="Explanatory Text" xfId="10732" builtinId="53" hidden="1"/>
    <cellStyle name="Explanatory Text" xfId="10760" builtinId="53" hidden="1"/>
    <cellStyle name="Explanatory Text" xfId="10808" builtinId="53" hidden="1"/>
    <cellStyle name="Explanatory Text" xfId="10855" builtinId="53" hidden="1"/>
    <cellStyle name="Explanatory Text" xfId="10898" builtinId="53" hidden="1"/>
    <cellStyle name="Explanatory Text" xfId="10935" builtinId="53" hidden="1"/>
    <cellStyle name="Explanatory Text" xfId="10964" builtinId="53" hidden="1"/>
    <cellStyle name="Explanatory Text" xfId="11002" builtinId="53" hidden="1"/>
    <cellStyle name="Explanatory Text" xfId="11004" builtinId="53" hidden="1"/>
    <cellStyle name="Explanatory Text" xfId="11066" builtinId="53" hidden="1"/>
    <cellStyle name="Explanatory Text" xfId="11114" builtinId="53" hidden="1"/>
    <cellStyle name="Explanatory Text" xfId="11159" builtinId="53" hidden="1"/>
    <cellStyle name="Explanatory Text" xfId="11198" builtinId="53" hidden="1"/>
    <cellStyle name="Explanatory Text" xfId="11228" builtinId="53" hidden="1"/>
    <cellStyle name="Explanatory Text" xfId="11267" builtinId="53" hidden="1"/>
    <cellStyle name="Explanatory Text" xfId="11269" builtinId="53" hidden="1"/>
    <cellStyle name="Explanatory Text" xfId="11069" builtinId="53" hidden="1"/>
    <cellStyle name="Explanatory Text" xfId="11373" builtinId="53" hidden="1"/>
    <cellStyle name="Explanatory Text" xfId="11417" builtinId="53" hidden="1"/>
    <cellStyle name="Explanatory Text" xfId="11456" builtinId="53" hidden="1"/>
    <cellStyle name="Explanatory Text" xfId="11486" builtinId="53" hidden="1"/>
    <cellStyle name="Explanatory Text" xfId="11526" builtinId="53" hidden="1"/>
    <cellStyle name="Explanatory Text" xfId="11528" builtinId="53" hidden="1"/>
    <cellStyle name="Explanatory Text" xfId="11354" builtinId="53" hidden="1"/>
    <cellStyle name="Explanatory Text" xfId="11635" builtinId="53" hidden="1"/>
    <cellStyle name="Explanatory Text" xfId="11677" builtinId="53" hidden="1"/>
    <cellStyle name="Explanatory Text" xfId="11714" builtinId="53" hidden="1"/>
    <cellStyle name="Explanatory Text" xfId="11743" builtinId="53" hidden="1"/>
    <cellStyle name="Explanatory Text" xfId="11782" builtinId="53" hidden="1"/>
    <cellStyle name="Explanatory Text" xfId="11784" builtinId="53" hidden="1"/>
    <cellStyle name="Explanatory Text" xfId="11622" builtinId="53" hidden="1"/>
    <cellStyle name="Explanatory Text" xfId="11876" builtinId="53" hidden="1"/>
    <cellStyle name="Explanatory Text" xfId="11918" builtinId="53" hidden="1"/>
    <cellStyle name="Explanatory Text" xfId="11956" builtinId="53" hidden="1"/>
    <cellStyle name="Explanatory Text" xfId="11986" builtinId="53" hidden="1"/>
    <cellStyle name="Explanatory Text" xfId="12026" builtinId="53" hidden="1"/>
    <cellStyle name="Explanatory Text" xfId="12028" builtinId="53" hidden="1"/>
    <cellStyle name="Explanatory Text" xfId="12101" builtinId="53" hidden="1"/>
    <cellStyle name="Explanatory Text" xfId="12140" builtinId="53" hidden="1"/>
    <cellStyle name="Followed Hyperlink" xfId="62" builtinId="9" hidden="1"/>
    <cellStyle name="Followed Hyperlink" xfId="1692" builtinId="9" hidden="1"/>
    <cellStyle name="Followed Hyperlink" xfId="1989" builtinId="9" hidden="1"/>
    <cellStyle name="Followed Hyperlink" xfId="2271" builtinId="9" hidden="1"/>
    <cellStyle name="Followed Hyperlink" xfId="2555" builtinId="9" hidden="1"/>
    <cellStyle name="Followed Hyperlink" xfId="2820" builtinId="9" hidden="1"/>
    <cellStyle name="Followed Hyperlink" xfId="3114" builtinId="9" hidden="1"/>
    <cellStyle name="Followed Hyperlink" xfId="3231" builtinId="9" hidden="1"/>
    <cellStyle name="Followed Hyperlink" xfId="4858" builtinId="9" hidden="1"/>
    <cellStyle name="Followed Hyperlink" xfId="5155" builtinId="9" hidden="1"/>
    <cellStyle name="Followed Hyperlink" xfId="5437" builtinId="9" hidden="1"/>
    <cellStyle name="Followed Hyperlink" xfId="5721" builtinId="9" hidden="1"/>
    <cellStyle name="Followed Hyperlink" xfId="5986" builtinId="9" hidden="1"/>
    <cellStyle name="Followed Hyperlink" xfId="6280" builtinId="9" hidden="1"/>
    <cellStyle name="Followed Hyperlink" xfId="6369" builtinId="9" hidden="1"/>
    <cellStyle name="Followed Hyperlink" xfId="7990" builtinId="9" hidden="1"/>
    <cellStyle name="Followed Hyperlink" xfId="8280" builtinId="9" hidden="1"/>
    <cellStyle name="Followed Hyperlink" xfId="8555" builtinId="9" hidden="1"/>
    <cellStyle name="Followed Hyperlink" xfId="8833" builtinId="9" hidden="1"/>
    <cellStyle name="Followed Hyperlink" xfId="9088" builtinId="9" hidden="1"/>
    <cellStyle name="Followed Hyperlink" xfId="9376" builtinId="9" hidden="1"/>
    <cellStyle name="Followed Hyperlink" xfId="8292" builtinId="9" hidden="1"/>
    <cellStyle name="Followed Hyperlink" xfId="10843" builtinId="9" hidden="1"/>
    <cellStyle name="Followed Hyperlink" xfId="11102" builtinId="9" hidden="1"/>
    <cellStyle name="Followed Hyperlink" xfId="11361" builtinId="9" hidden="1"/>
    <cellStyle name="Followed Hyperlink" xfId="11623" builtinId="9" hidden="1"/>
    <cellStyle name="Followed Hyperlink" xfId="11865" builtinId="9" hidden="1"/>
    <cellStyle name="Followed Hyperlink" xfId="12128" builtinId="9" hidden="1"/>
    <cellStyle name="Good" xfId="8" builtinId="26" hidden="1"/>
    <cellStyle name="Good" xfId="65" builtinId="26" hidden="1"/>
    <cellStyle name="Good" xfId="106" builtinId="26" hidden="1"/>
    <cellStyle name="Good" xfId="160" builtinId="26" hidden="1"/>
    <cellStyle name="Good" xfId="205" builtinId="26" hidden="1"/>
    <cellStyle name="Good" xfId="248" builtinId="26" hidden="1"/>
    <cellStyle name="Good" xfId="292" builtinId="26" hidden="1"/>
    <cellStyle name="Good" xfId="289" builtinId="26" hidden="1"/>
    <cellStyle name="Good" xfId="377" builtinId="26" hidden="1"/>
    <cellStyle name="Good" xfId="373" builtinId="26" hidden="1"/>
    <cellStyle name="Good" xfId="375" builtinId="26" hidden="1"/>
    <cellStyle name="Good" xfId="496" builtinId="26" hidden="1"/>
    <cellStyle name="Good" xfId="545" builtinId="26" hidden="1"/>
    <cellStyle name="Good" xfId="589" builtinId="26" hidden="1"/>
    <cellStyle name="Good" xfId="631" builtinId="26" hidden="1"/>
    <cellStyle name="Good" xfId="674" builtinId="26" hidden="1"/>
    <cellStyle name="Good" xfId="671" builtinId="26" hidden="1"/>
    <cellStyle name="Good" xfId="760" builtinId="26" hidden="1"/>
    <cellStyle name="Good" xfId="756" builtinId="26" hidden="1"/>
    <cellStyle name="Good" xfId="758" builtinId="26" hidden="1"/>
    <cellStyle name="Good" xfId="875" builtinId="26" hidden="1"/>
    <cellStyle name="Good" xfId="721" builtinId="26" hidden="1"/>
    <cellStyle name="Good" xfId="925" builtinId="26" hidden="1"/>
    <cellStyle name="Good" xfId="967" builtinId="26" hidden="1"/>
    <cellStyle name="Good" xfId="1010" builtinId="26" hidden="1"/>
    <cellStyle name="Good" xfId="1007" builtinId="26" hidden="1"/>
    <cellStyle name="Good" xfId="1095" builtinId="26" hidden="1"/>
    <cellStyle name="Good" xfId="1091" builtinId="26" hidden="1"/>
    <cellStyle name="Good" xfId="1093" builtinId="26" hidden="1"/>
    <cellStyle name="Good" xfId="1215" builtinId="26" hidden="1"/>
    <cellStyle name="Good" xfId="938" builtinId="26" hidden="1"/>
    <cellStyle name="Good" xfId="1255" builtinId="26" hidden="1"/>
    <cellStyle name="Good" xfId="1295" builtinId="26" hidden="1"/>
    <cellStyle name="Good" xfId="1335" builtinId="26" hidden="1"/>
    <cellStyle name="Good" xfId="1332" builtinId="26" hidden="1"/>
    <cellStyle name="Good" xfId="1412" builtinId="26" hidden="1"/>
    <cellStyle name="Good" xfId="1408" builtinId="26" hidden="1"/>
    <cellStyle name="Good" xfId="1410" builtinId="26" hidden="1"/>
    <cellStyle name="Good" xfId="1520" builtinId="26" hidden="1"/>
    <cellStyle name="Good" xfId="493" builtinId="26" hidden="1"/>
    <cellStyle name="Good" xfId="246" builtinId="26" hidden="1"/>
    <cellStyle name="Good" xfId="151" builtinId="26" hidden="1"/>
    <cellStyle name="Good" xfId="1639" builtinId="26" hidden="1"/>
    <cellStyle name="Good" xfId="1695" builtinId="26" hidden="1"/>
    <cellStyle name="Good" xfId="1742" builtinId="26" hidden="1"/>
    <cellStyle name="Good" xfId="1738" builtinId="26" hidden="1"/>
    <cellStyle name="Good" xfId="1788" builtinId="26" hidden="1"/>
    <cellStyle name="Good" xfId="1792" builtinId="26" hidden="1"/>
    <cellStyle name="Good" xfId="1912" builtinId="26" hidden="1"/>
    <cellStyle name="Good" xfId="1687" builtinId="26" hidden="1"/>
    <cellStyle name="Good" xfId="1992" builtinId="26" hidden="1"/>
    <cellStyle name="Good" xfId="2040" builtinId="26" hidden="1"/>
    <cellStyle name="Good" xfId="2036" builtinId="26" hidden="1"/>
    <cellStyle name="Good" xfId="2086" builtinId="26" hidden="1"/>
    <cellStyle name="Good" xfId="2090" builtinId="26" hidden="1"/>
    <cellStyle name="Good" xfId="2209" builtinId="26" hidden="1"/>
    <cellStyle name="Good" xfId="1990" builtinId="26" hidden="1"/>
    <cellStyle name="Good" xfId="2274" builtinId="26" hidden="1"/>
    <cellStyle name="Good" xfId="2321" builtinId="26" hidden="1"/>
    <cellStyle name="Good" xfId="2317" builtinId="26" hidden="1"/>
    <cellStyle name="Good" xfId="2367" builtinId="26" hidden="1"/>
    <cellStyle name="Good" xfId="2371" builtinId="26" hidden="1"/>
    <cellStyle name="Good" xfId="2491" builtinId="26" hidden="1"/>
    <cellStyle name="Good" xfId="1987" builtinId="26" hidden="1"/>
    <cellStyle name="Good" xfId="2558" builtinId="26" hidden="1"/>
    <cellStyle name="Good" xfId="2604" builtinId="26" hidden="1"/>
    <cellStyle name="Good" xfId="2600" builtinId="26" hidden="1"/>
    <cellStyle name="Good" xfId="2650" builtinId="26" hidden="1"/>
    <cellStyle name="Good" xfId="2654" builtinId="26" hidden="1"/>
    <cellStyle name="Good" xfId="2771" builtinId="26" hidden="1"/>
    <cellStyle name="Good" xfId="2549" builtinId="26" hidden="1"/>
    <cellStyle name="Good" xfId="2822" builtinId="26" hidden="1"/>
    <cellStyle name="Good" xfId="2867" builtinId="26" hidden="1"/>
    <cellStyle name="Good" xfId="2863" builtinId="26" hidden="1"/>
    <cellStyle name="Good" xfId="2913" builtinId="26" hidden="1"/>
    <cellStyle name="Good" xfId="2917" builtinId="26" hidden="1"/>
    <cellStyle name="Good" xfId="3036" builtinId="26" hidden="1"/>
    <cellStyle name="Good" xfId="3069" builtinId="26" hidden="1"/>
    <cellStyle name="Good" xfId="3117" builtinId="26" hidden="1"/>
    <cellStyle name="Good" xfId="3172" builtinId="26" hidden="1"/>
    <cellStyle name="Good" xfId="3234" builtinId="26" hidden="1"/>
    <cellStyle name="Good" xfId="3275" builtinId="26" hidden="1"/>
    <cellStyle name="Good" xfId="3326" builtinId="26" hidden="1"/>
    <cellStyle name="Good" xfId="3371" builtinId="26" hidden="1"/>
    <cellStyle name="Good" xfId="3414" builtinId="26" hidden="1"/>
    <cellStyle name="Good" xfId="3458" builtinId="26" hidden="1"/>
    <cellStyle name="Good" xfId="3455" builtinId="26" hidden="1"/>
    <cellStyle name="Good" xfId="3543" builtinId="26" hidden="1"/>
    <cellStyle name="Good" xfId="3539" builtinId="26" hidden="1"/>
    <cellStyle name="Good" xfId="3541" builtinId="26" hidden="1"/>
    <cellStyle name="Good" xfId="3662" builtinId="26" hidden="1"/>
    <cellStyle name="Good" xfId="3711" builtinId="26" hidden="1"/>
    <cellStyle name="Good" xfId="3755" builtinId="26" hidden="1"/>
    <cellStyle name="Good" xfId="3797" builtinId="26" hidden="1"/>
    <cellStyle name="Good" xfId="3840" builtinId="26" hidden="1"/>
    <cellStyle name="Good" xfId="3837" builtinId="26" hidden="1"/>
    <cellStyle name="Good" xfId="3926" builtinId="26" hidden="1"/>
    <cellStyle name="Good" xfId="3922" builtinId="26" hidden="1"/>
    <cellStyle name="Good" xfId="3924" builtinId="26" hidden="1"/>
    <cellStyle name="Good" xfId="4041" builtinId="26" hidden="1"/>
    <cellStyle name="Good" xfId="3887" builtinId="26" hidden="1"/>
    <cellStyle name="Good" xfId="4091" builtinId="26" hidden="1"/>
    <cellStyle name="Good" xfId="4133" builtinId="26" hidden="1"/>
    <cellStyle name="Good" xfId="4176" builtinId="26" hidden="1"/>
    <cellStyle name="Good" xfId="4173" builtinId="26" hidden="1"/>
    <cellStyle name="Good" xfId="4261" builtinId="26" hidden="1"/>
    <cellStyle name="Good" xfId="4257" builtinId="26" hidden="1"/>
    <cellStyle name="Good" xfId="4259" builtinId="26" hidden="1"/>
    <cellStyle name="Good" xfId="4381" builtinId="26" hidden="1"/>
    <cellStyle name="Good" xfId="4104" builtinId="26" hidden="1"/>
    <cellStyle name="Good" xfId="4421" builtinId="26" hidden="1"/>
    <cellStyle name="Good" xfId="4461" builtinId="26" hidden="1"/>
    <cellStyle name="Good" xfId="4501" builtinId="26" hidden="1"/>
    <cellStyle name="Good" xfId="4498" builtinId="26" hidden="1"/>
    <cellStyle name="Good" xfId="4578" builtinId="26" hidden="1"/>
    <cellStyle name="Good" xfId="4574" builtinId="26" hidden="1"/>
    <cellStyle name="Good" xfId="4576" builtinId="26" hidden="1"/>
    <cellStyle name="Good" xfId="4686" builtinId="26" hidden="1"/>
    <cellStyle name="Good" xfId="3659" builtinId="26" hidden="1"/>
    <cellStyle name="Good" xfId="3412" builtinId="26" hidden="1"/>
    <cellStyle name="Good" xfId="3318" builtinId="26" hidden="1"/>
    <cellStyle name="Good" xfId="4805" builtinId="26" hidden="1"/>
    <cellStyle name="Good" xfId="4861" builtinId="26" hidden="1"/>
    <cellStyle name="Good" xfId="4908" builtinId="26" hidden="1"/>
    <cellStyle name="Good" xfId="4904" builtinId="26" hidden="1"/>
    <cellStyle name="Good" xfId="4954" builtinId="26" hidden="1"/>
    <cellStyle name="Good" xfId="4958" builtinId="26" hidden="1"/>
    <cellStyle name="Good" xfId="5078" builtinId="26" hidden="1"/>
    <cellStyle name="Good" xfId="4853" builtinId="26" hidden="1"/>
    <cellStyle name="Good" xfId="5158" builtinId="26" hidden="1"/>
    <cellStyle name="Good" xfId="5206" builtinId="26" hidden="1"/>
    <cellStyle name="Good" xfId="5202" builtinId="26" hidden="1"/>
    <cellStyle name="Good" xfId="5252" builtinId="26" hidden="1"/>
    <cellStyle name="Good" xfId="5256" builtinId="26" hidden="1"/>
    <cellStyle name="Good" xfId="5375" builtinId="26" hidden="1"/>
    <cellStyle name="Good" xfId="5156" builtinId="26" hidden="1"/>
    <cellStyle name="Good" xfId="5440" builtinId="26" hidden="1"/>
    <cellStyle name="Good" xfId="5487" builtinId="26" hidden="1"/>
    <cellStyle name="Good" xfId="5483" builtinId="26" hidden="1"/>
    <cellStyle name="Good" xfId="5533" builtinId="26" hidden="1"/>
    <cellStyle name="Good" xfId="5537" builtinId="26" hidden="1"/>
    <cellStyle name="Good" xfId="5657" builtinId="26" hidden="1"/>
    <cellStyle name="Good" xfId="5153" builtinId="26" hidden="1"/>
    <cellStyle name="Good" xfId="5724" builtinId="26" hidden="1"/>
    <cellStyle name="Good" xfId="5770" builtinId="26" hidden="1"/>
    <cellStyle name="Good" xfId="5766" builtinId="26" hidden="1"/>
    <cellStyle name="Good" xfId="5816" builtinId="26" hidden="1"/>
    <cellStyle name="Good" xfId="5820" builtinId="26" hidden="1"/>
    <cellStyle name="Good" xfId="5937" builtinId="26" hidden="1"/>
    <cellStyle name="Good" xfId="5715" builtinId="26" hidden="1"/>
    <cellStyle name="Good" xfId="5988" builtinId="26" hidden="1"/>
    <cellStyle name="Good" xfId="6033" builtinId="26" hidden="1"/>
    <cellStyle name="Good" xfId="6029" builtinId="26" hidden="1"/>
    <cellStyle name="Good" xfId="6079" builtinId="26" hidden="1"/>
    <cellStyle name="Good" xfId="6083" builtinId="26" hidden="1"/>
    <cellStyle name="Good" xfId="6202" builtinId="26" hidden="1"/>
    <cellStyle name="Good" xfId="6235" builtinId="26" hidden="1"/>
    <cellStyle name="Good" xfId="6283" builtinId="26" hidden="1"/>
    <cellStyle name="Good" xfId="4900" builtinId="26" hidden="1"/>
    <cellStyle name="Good" xfId="6372" builtinId="26" hidden="1"/>
    <cellStyle name="Good" xfId="6411" builtinId="26" hidden="1"/>
    <cellStyle name="Good" xfId="6463" builtinId="26" hidden="1"/>
    <cellStyle name="Good" xfId="6508" builtinId="26" hidden="1"/>
    <cellStyle name="Good" xfId="6549" builtinId="26" hidden="1"/>
    <cellStyle name="Good" xfId="6593" builtinId="26" hidden="1"/>
    <cellStyle name="Good" xfId="6590" builtinId="26" hidden="1"/>
    <cellStyle name="Good" xfId="6678" builtinId="26" hidden="1"/>
    <cellStyle name="Good" xfId="6674" builtinId="26" hidden="1"/>
    <cellStyle name="Good" xfId="6676" builtinId="26" hidden="1"/>
    <cellStyle name="Good" xfId="6797" builtinId="26" hidden="1"/>
    <cellStyle name="Good" xfId="6846" builtinId="26" hidden="1"/>
    <cellStyle name="Good" xfId="6890" builtinId="26" hidden="1"/>
    <cellStyle name="Good" xfId="6932" builtinId="26" hidden="1"/>
    <cellStyle name="Good" xfId="6975" builtinId="26" hidden="1"/>
    <cellStyle name="Good" xfId="6972" builtinId="26" hidden="1"/>
    <cellStyle name="Good" xfId="7061" builtinId="26" hidden="1"/>
    <cellStyle name="Good" xfId="7057" builtinId="26" hidden="1"/>
    <cellStyle name="Good" xfId="7059" builtinId="26" hidden="1"/>
    <cellStyle name="Good" xfId="7176" builtinId="26" hidden="1"/>
    <cellStyle name="Good" xfId="7022" builtinId="26" hidden="1"/>
    <cellStyle name="Good" xfId="7226" builtinId="26" hidden="1"/>
    <cellStyle name="Good" xfId="7268" builtinId="26" hidden="1"/>
    <cellStyle name="Good" xfId="7311" builtinId="26" hidden="1"/>
    <cellStyle name="Good" xfId="7308" builtinId="26" hidden="1"/>
    <cellStyle name="Good" xfId="7396" builtinId="26" hidden="1"/>
    <cellStyle name="Good" xfId="7392" builtinId="26" hidden="1"/>
    <cellStyle name="Good" xfId="7394" builtinId="26" hidden="1"/>
    <cellStyle name="Good" xfId="7516" builtinId="26" hidden="1"/>
    <cellStyle name="Good" xfId="7239" builtinId="26" hidden="1"/>
    <cellStyle name="Good" xfId="7556" builtinId="26" hidden="1"/>
    <cellStyle name="Good" xfId="7596" builtinId="26" hidden="1"/>
    <cellStyle name="Good" xfId="7636" builtinId="26" hidden="1"/>
    <cellStyle name="Good" xfId="7633" builtinId="26" hidden="1"/>
    <cellStyle name="Good" xfId="7713" builtinId="26" hidden="1"/>
    <cellStyle name="Good" xfId="7709" builtinId="26" hidden="1"/>
    <cellStyle name="Good" xfId="7711" builtinId="26" hidden="1"/>
    <cellStyle name="Good" xfId="7821" builtinId="26" hidden="1"/>
    <cellStyle name="Good" xfId="6794" builtinId="26" hidden="1"/>
    <cellStyle name="Good" xfId="6547" builtinId="26" hidden="1"/>
    <cellStyle name="Good" xfId="6455" builtinId="26" hidden="1"/>
    <cellStyle name="Good" xfId="7938" builtinId="26" hidden="1"/>
    <cellStyle name="Good" xfId="7993" builtinId="26" hidden="1"/>
    <cellStyle name="Good" xfId="8039" builtinId="26" hidden="1"/>
    <cellStyle name="Good" xfId="8035" builtinId="26" hidden="1"/>
    <cellStyle name="Good" xfId="8085" builtinId="26" hidden="1"/>
    <cellStyle name="Good" xfId="8089" builtinId="26" hidden="1"/>
    <cellStyle name="Good" xfId="8207" builtinId="26" hidden="1"/>
    <cellStyle name="Good" xfId="7985" builtinId="26" hidden="1"/>
    <cellStyle name="Good" xfId="8283" builtinId="26" hidden="1"/>
    <cellStyle name="Good" xfId="8330" builtinId="26" hidden="1"/>
    <cellStyle name="Good" xfId="8326" builtinId="26" hidden="1"/>
    <cellStyle name="Good" xfId="8375" builtinId="26" hidden="1"/>
    <cellStyle name="Good" xfId="8378" builtinId="26" hidden="1"/>
    <cellStyle name="Good" xfId="8494" builtinId="26" hidden="1"/>
    <cellStyle name="Good" xfId="8281" builtinId="26" hidden="1"/>
    <cellStyle name="Good" xfId="8558" builtinId="26" hidden="1"/>
    <cellStyle name="Good" xfId="8604" builtinId="26" hidden="1"/>
    <cellStyle name="Good" xfId="8600" builtinId="26" hidden="1"/>
    <cellStyle name="Good" xfId="8649" builtinId="26" hidden="1"/>
    <cellStyle name="Good" xfId="8652" builtinId="26" hidden="1"/>
    <cellStyle name="Good" xfId="8769" builtinId="26" hidden="1"/>
    <cellStyle name="Good" xfId="8278" builtinId="26" hidden="1"/>
    <cellStyle name="Good" xfId="8836" builtinId="26" hidden="1"/>
    <cellStyle name="Good" xfId="8879" builtinId="26" hidden="1"/>
    <cellStyle name="Good" xfId="8875" builtinId="26" hidden="1"/>
    <cellStyle name="Good" xfId="8923" builtinId="26" hidden="1"/>
    <cellStyle name="Good" xfId="8926" builtinId="26" hidden="1"/>
    <cellStyle name="Good" xfId="9039" builtinId="26" hidden="1"/>
    <cellStyle name="Good" xfId="8827" builtinId="26" hidden="1"/>
    <cellStyle name="Good" xfId="9090" builtinId="26" hidden="1"/>
    <cellStyle name="Good" xfId="9134" builtinId="26" hidden="1"/>
    <cellStyle name="Good" xfId="9130" builtinId="26" hidden="1"/>
    <cellStyle name="Good" xfId="9179" builtinId="26" hidden="1"/>
    <cellStyle name="Good" xfId="9183" builtinId="26" hidden="1"/>
    <cellStyle name="Good" xfId="9300" builtinId="26" hidden="1"/>
    <cellStyle name="Good" xfId="9332" builtinId="26" hidden="1"/>
    <cellStyle name="Good" xfId="9379" builtinId="26" hidden="1"/>
    <cellStyle name="Good" xfId="7932" builtinId="26" hidden="1"/>
    <cellStyle name="Good" xfId="8088" builtinId="26" hidden="1"/>
    <cellStyle name="Good" xfId="6366" builtinId="26" hidden="1"/>
    <cellStyle name="Good" xfId="8451" builtinId="26" hidden="1"/>
    <cellStyle name="Good" xfId="9391" builtinId="26" hidden="1"/>
    <cellStyle name="Good" xfId="6355" builtinId="26" hidden="1"/>
    <cellStyle name="Good" xfId="9466" builtinId="26" hidden="1"/>
    <cellStyle name="Good" xfId="9463" builtinId="26" hidden="1"/>
    <cellStyle name="Good" xfId="9551" builtinId="26" hidden="1"/>
    <cellStyle name="Good" xfId="9547" builtinId="26" hidden="1"/>
    <cellStyle name="Good" xfId="9549" builtinId="26" hidden="1"/>
    <cellStyle name="Good" xfId="9669" builtinId="26" hidden="1"/>
    <cellStyle name="Good" xfId="9717" builtinId="26" hidden="1"/>
    <cellStyle name="Good" xfId="9761" builtinId="26" hidden="1"/>
    <cellStyle name="Good" xfId="9803" builtinId="26" hidden="1"/>
    <cellStyle name="Good" xfId="9846" builtinId="26" hidden="1"/>
    <cellStyle name="Good" xfId="9843" builtinId="26" hidden="1"/>
    <cellStyle name="Good" xfId="9932" builtinId="26" hidden="1"/>
    <cellStyle name="Good" xfId="9928" builtinId="26" hidden="1"/>
    <cellStyle name="Good" xfId="9930" builtinId="26" hidden="1"/>
    <cellStyle name="Good" xfId="10047" builtinId="26" hidden="1"/>
    <cellStyle name="Good" xfId="9893" builtinId="26" hidden="1"/>
    <cellStyle name="Good" xfId="10097" builtinId="26" hidden="1"/>
    <cellStyle name="Good" xfId="10139" builtinId="26" hidden="1"/>
    <cellStyle name="Good" xfId="10182" builtinId="26" hidden="1"/>
    <cellStyle name="Good" xfId="10179" builtinId="26" hidden="1"/>
    <cellStyle name="Good" xfId="10267" builtinId="26" hidden="1"/>
    <cellStyle name="Good" xfId="10263" builtinId="26" hidden="1"/>
    <cellStyle name="Good" xfId="10265" builtinId="26" hidden="1"/>
    <cellStyle name="Good" xfId="10387" builtinId="26" hidden="1"/>
    <cellStyle name="Good" xfId="10110" builtinId="26" hidden="1"/>
    <cellStyle name="Good" xfId="10427" builtinId="26" hidden="1"/>
    <cellStyle name="Good" xfId="10466" builtinId="26" hidden="1"/>
    <cellStyle name="Good" xfId="10506" builtinId="26" hidden="1"/>
    <cellStyle name="Good" xfId="10503" builtinId="26" hidden="1"/>
    <cellStyle name="Good" xfId="10583" builtinId="26" hidden="1"/>
    <cellStyle name="Good" xfId="10579" builtinId="26" hidden="1"/>
    <cellStyle name="Good" xfId="10581" builtinId="26" hidden="1"/>
    <cellStyle name="Good" xfId="10691" builtinId="26" hidden="1"/>
    <cellStyle name="Good" xfId="9666" builtinId="26" hidden="1"/>
    <cellStyle name="Good" xfId="6361" builtinId="26" hidden="1"/>
    <cellStyle name="Good" xfId="8099" builtinId="26" hidden="1"/>
    <cellStyle name="Good" xfId="10799" builtinId="26" hidden="1"/>
    <cellStyle name="Good" xfId="10846" builtinId="26" hidden="1"/>
    <cellStyle name="Good" xfId="10889" builtinId="26" hidden="1"/>
    <cellStyle name="Good" xfId="10885" builtinId="26" hidden="1"/>
    <cellStyle name="Good" xfId="10931" builtinId="26" hidden="1"/>
    <cellStyle name="Good" xfId="10933" builtinId="26" hidden="1"/>
    <cellStyle name="Good" xfId="11038" builtinId="26" hidden="1"/>
    <cellStyle name="Good" xfId="10842" builtinId="26" hidden="1"/>
    <cellStyle name="Good" xfId="11105" builtinId="26" hidden="1"/>
    <cellStyle name="Good" xfId="11150" builtinId="26" hidden="1"/>
    <cellStyle name="Good" xfId="11146" builtinId="26" hidden="1"/>
    <cellStyle name="Good" xfId="11193" builtinId="26" hidden="1"/>
    <cellStyle name="Good" xfId="11195" builtinId="26" hidden="1"/>
    <cellStyle name="Good" xfId="11304" builtinId="26" hidden="1"/>
    <cellStyle name="Good" xfId="11103" builtinId="26" hidden="1"/>
    <cellStyle name="Good" xfId="11364" builtinId="26" hidden="1"/>
    <cellStyle name="Good" xfId="11408" builtinId="26" hidden="1"/>
    <cellStyle name="Good" xfId="11404" builtinId="26" hidden="1"/>
    <cellStyle name="Good" xfId="11451" builtinId="26" hidden="1"/>
    <cellStyle name="Good" xfId="11453" builtinId="26" hidden="1"/>
    <cellStyle name="Good" xfId="11563" builtinId="26" hidden="1"/>
    <cellStyle name="Good" xfId="11101" builtinId="26" hidden="1"/>
    <cellStyle name="Good" xfId="11626" builtinId="26" hidden="1"/>
    <cellStyle name="Good" xfId="11668" builtinId="26" hidden="1"/>
    <cellStyle name="Good" xfId="11664" builtinId="26" hidden="1"/>
    <cellStyle name="Good" xfId="11710" builtinId="26" hidden="1"/>
    <cellStyle name="Good" xfId="11712" builtinId="26" hidden="1"/>
    <cellStyle name="Good" xfId="11819" builtinId="26" hidden="1"/>
    <cellStyle name="Good" xfId="11618" builtinId="26" hidden="1"/>
    <cellStyle name="Good" xfId="11867" builtinId="26" hidden="1"/>
    <cellStyle name="Good" xfId="11909" builtinId="26" hidden="1"/>
    <cellStyle name="Good" xfId="11905" builtinId="26" hidden="1"/>
    <cellStyle name="Good" xfId="11952" builtinId="26" hidden="1"/>
    <cellStyle name="Good" xfId="11954" builtinId="26" hidden="1"/>
    <cellStyle name="Good" xfId="12063" builtinId="26" hidden="1"/>
    <cellStyle name="Good" xfId="12092" builtinId="26" hidden="1"/>
    <cellStyle name="Good" xfId="12131" builtinId="26" hidden="1"/>
    <cellStyle name="Heading 1" xfId="3" builtinId="16" customBuiltin="1"/>
    <cellStyle name="Heading 1 2" xfId="3210"/>
    <cellStyle name="Heading 2" xfId="4" builtinId="17" customBuiltin="1"/>
    <cellStyle name="Heading 2 2" xfId="3211"/>
    <cellStyle name="Heading 3" xfId="5" builtinId="18" customBuiltin="1"/>
    <cellStyle name="Heading 3 2" xfId="3212"/>
    <cellStyle name="Heading 4" xfId="6" builtinId="19" customBuiltin="1"/>
    <cellStyle name="Heading 4 2" xfId="3213"/>
    <cellStyle name="Hyperlink" xfId="63" builtinId="8" hidden="1"/>
    <cellStyle name="Hyperlink" xfId="1693" builtinId="8" hidden="1"/>
    <cellStyle name="Hyperlink" xfId="1943" builtinId="8" hidden="1"/>
    <cellStyle name="Hyperlink" xfId="2240" builtinId="8" hidden="1"/>
    <cellStyle name="Hyperlink" xfId="2522" builtinId="8" hidden="1"/>
    <cellStyle name="Hyperlink" xfId="2802" builtinId="8" hidden="1"/>
    <cellStyle name="Hyperlink" xfId="3115" builtinId="8" hidden="1"/>
    <cellStyle name="Hyperlink" xfId="3232" builtinId="8" hidden="1"/>
    <cellStyle name="Hyperlink" xfId="4859" builtinId="8" hidden="1"/>
    <cellStyle name="Hyperlink" xfId="5109" builtinId="8" hidden="1"/>
    <cellStyle name="Hyperlink" xfId="5406" builtinId="8" hidden="1"/>
    <cellStyle name="Hyperlink" xfId="5688" builtinId="8" hidden="1"/>
    <cellStyle name="Hyperlink" xfId="5968" builtinId="8" hidden="1"/>
    <cellStyle name="Hyperlink" xfId="6281" builtinId="8" hidden="1"/>
    <cellStyle name="Hyperlink" xfId="6370" builtinId="8" hidden="1"/>
    <cellStyle name="Hyperlink" xfId="7991" builtinId="8" hidden="1"/>
    <cellStyle name="Hyperlink" xfId="8237" builtinId="8" hidden="1"/>
    <cellStyle name="Hyperlink" xfId="8525" builtinId="8" hidden="1"/>
    <cellStyle name="Hyperlink" xfId="8800" builtinId="8" hidden="1"/>
    <cellStyle name="Hyperlink" xfId="9070" builtinId="8" hidden="1"/>
    <cellStyle name="Hyperlink" xfId="9377" builtinId="8" hidden="1"/>
    <cellStyle name="Hyperlink" xfId="8239" builtinId="8" hidden="1"/>
    <cellStyle name="Hyperlink" xfId="10844" builtinId="8" hidden="1"/>
    <cellStyle name="Hyperlink" xfId="11064" builtinId="8" hidden="1"/>
    <cellStyle name="Hyperlink" xfId="11332" builtinId="8" hidden="1"/>
    <cellStyle name="Hyperlink" xfId="11591" builtinId="8" hidden="1"/>
    <cellStyle name="Hyperlink" xfId="11847" builtinId="8" hidden="1"/>
    <cellStyle name="Hyperlink" xfId="12129" builtinId="8" hidden="1"/>
    <cellStyle name="Hyperlink" xfId="12166" builtinId="8"/>
    <cellStyle name="Input" xfId="11" builtinId="20" hidden="1"/>
    <cellStyle name="Input" xfId="68" builtinId="20" hidden="1"/>
    <cellStyle name="Input" xfId="109" builtinId="20" hidden="1"/>
    <cellStyle name="Input" xfId="163" builtinId="20" hidden="1"/>
    <cellStyle name="Input" xfId="208" builtinId="20" hidden="1"/>
    <cellStyle name="Input" xfId="251" builtinId="20" hidden="1"/>
    <cellStyle name="Input" xfId="295" builtinId="20" hidden="1"/>
    <cellStyle name="Input" xfId="338" builtinId="20" hidden="1"/>
    <cellStyle name="Input" xfId="380" builtinId="20" hidden="1"/>
    <cellStyle name="Input" xfId="423" builtinId="20" hidden="1"/>
    <cellStyle name="Input" xfId="424" builtinId="20" hidden="1"/>
    <cellStyle name="Input" xfId="499" builtinId="20" hidden="1"/>
    <cellStyle name="Input" xfId="548" builtinId="20" hidden="1"/>
    <cellStyle name="Input" xfId="592" builtinId="20" hidden="1"/>
    <cellStyle name="Input" xfId="634" builtinId="20" hidden="1"/>
    <cellStyle name="Input" xfId="677" builtinId="20" hidden="1"/>
    <cellStyle name="Input" xfId="720" builtinId="20" hidden="1"/>
    <cellStyle name="Input" xfId="763" builtinId="20" hidden="1"/>
    <cellStyle name="Input" xfId="806" builtinId="20" hidden="1"/>
    <cellStyle name="Input" xfId="807" builtinId="20" hidden="1"/>
    <cellStyle name="Input" xfId="878" builtinId="20" hidden="1"/>
    <cellStyle name="Input" xfId="585" builtinId="20" hidden="1"/>
    <cellStyle name="Input" xfId="928" builtinId="20" hidden="1"/>
    <cellStyle name="Input" xfId="970" builtinId="20" hidden="1"/>
    <cellStyle name="Input" xfId="1013" builtinId="20" hidden="1"/>
    <cellStyle name="Input" xfId="1056" builtinId="20" hidden="1"/>
    <cellStyle name="Input" xfId="1098" builtinId="20" hidden="1"/>
    <cellStyle name="Input" xfId="1142" builtinId="20" hidden="1"/>
    <cellStyle name="Input" xfId="1143" builtinId="20" hidden="1"/>
    <cellStyle name="Input" xfId="1218" builtinId="20" hidden="1"/>
    <cellStyle name="Input" xfId="921" builtinId="20" hidden="1"/>
    <cellStyle name="Input" xfId="1258" builtinId="20" hidden="1"/>
    <cellStyle name="Input" xfId="1298" builtinId="20" hidden="1"/>
    <cellStyle name="Input" xfId="1338" builtinId="20" hidden="1"/>
    <cellStyle name="Input" xfId="1378" builtinId="20" hidden="1"/>
    <cellStyle name="Input" xfId="1415" builtinId="20" hidden="1"/>
    <cellStyle name="Input" xfId="1456" builtinId="20" hidden="1"/>
    <cellStyle name="Input" xfId="1457" builtinId="20" hidden="1"/>
    <cellStyle name="Input" xfId="1523" builtinId="20" hidden="1"/>
    <cellStyle name="Input" xfId="153" builtinId="20" hidden="1"/>
    <cellStyle name="Input" xfId="1555" builtinId="20" hidden="1"/>
    <cellStyle name="Input" xfId="1597" builtinId="20" hidden="1"/>
    <cellStyle name="Input" xfId="1642" builtinId="20" hidden="1"/>
    <cellStyle name="Input" xfId="1698" builtinId="20" hidden="1"/>
    <cellStyle name="Input" xfId="1745" builtinId="20" hidden="1"/>
    <cellStyle name="Input" xfId="1784" builtinId="20" hidden="1"/>
    <cellStyle name="Input" xfId="1836" builtinId="20" hidden="1"/>
    <cellStyle name="Input" xfId="1871" builtinId="20" hidden="1"/>
    <cellStyle name="Input" xfId="1909" builtinId="20" hidden="1"/>
    <cellStyle name="Input" xfId="1680" builtinId="20" hidden="1"/>
    <cellStyle name="Input" xfId="1995" builtinId="20" hidden="1"/>
    <cellStyle name="Input" xfId="2043" builtinId="20" hidden="1"/>
    <cellStyle name="Input" xfId="2082" builtinId="20" hidden="1"/>
    <cellStyle name="Input" xfId="2133" builtinId="20" hidden="1"/>
    <cellStyle name="Input" xfId="2168" builtinId="20" hidden="1"/>
    <cellStyle name="Input" xfId="2206" builtinId="20" hidden="1"/>
    <cellStyle name="Input" xfId="1636" builtinId="20" hidden="1"/>
    <cellStyle name="Input" xfId="2277" builtinId="20" hidden="1"/>
    <cellStyle name="Input" xfId="2324" builtinId="20" hidden="1"/>
    <cellStyle name="Input" xfId="2363" builtinId="20" hidden="1"/>
    <cellStyle name="Input" xfId="2415" builtinId="20" hidden="1"/>
    <cellStyle name="Input" xfId="2450" builtinId="20" hidden="1"/>
    <cellStyle name="Input" xfId="2488" builtinId="20" hidden="1"/>
    <cellStyle name="Input" xfId="2313" builtinId="20" hidden="1"/>
    <cellStyle name="Input" xfId="2561" builtinId="20" hidden="1"/>
    <cellStyle name="Input" xfId="2607" builtinId="20" hidden="1"/>
    <cellStyle name="Input" xfId="2646" builtinId="20" hidden="1"/>
    <cellStyle name="Input" xfId="2695" builtinId="20" hidden="1"/>
    <cellStyle name="Input" xfId="2730" builtinId="20" hidden="1"/>
    <cellStyle name="Input" xfId="2768" builtinId="20" hidden="1"/>
    <cellStyle name="Input" xfId="2272" builtinId="20" hidden="1"/>
    <cellStyle name="Input" xfId="2825" builtinId="20" hidden="1"/>
    <cellStyle name="Input" xfId="2870" builtinId="20" hidden="1"/>
    <cellStyle name="Input" xfId="2909" builtinId="20" hidden="1"/>
    <cellStyle name="Input" xfId="2960" builtinId="20" hidden="1"/>
    <cellStyle name="Input" xfId="2995" builtinId="20" hidden="1"/>
    <cellStyle name="Input" xfId="3033" builtinId="20" hidden="1"/>
    <cellStyle name="Input" xfId="3072" builtinId="20" hidden="1"/>
    <cellStyle name="Input" xfId="3120" builtinId="20" hidden="1"/>
    <cellStyle name="Input" xfId="3175" builtinId="20" hidden="1"/>
    <cellStyle name="Input" xfId="3237" builtinId="20" hidden="1"/>
    <cellStyle name="Input" xfId="3278" builtinId="20" hidden="1"/>
    <cellStyle name="Input" xfId="3329" builtinId="20" hidden="1"/>
    <cellStyle name="Input" xfId="3374" builtinId="20" hidden="1"/>
    <cellStyle name="Input" xfId="3417" builtinId="20" hidden="1"/>
    <cellStyle name="Input" xfId="3461" builtinId="20" hidden="1"/>
    <cellStyle name="Input" xfId="3504" builtinId="20" hidden="1"/>
    <cellStyle name="Input" xfId="3546" builtinId="20" hidden="1"/>
    <cellStyle name="Input" xfId="3589" builtinId="20" hidden="1"/>
    <cellStyle name="Input" xfId="3590" builtinId="20" hidden="1"/>
    <cellStyle name="Input" xfId="3665" builtinId="20" hidden="1"/>
    <cellStyle name="Input" xfId="3714" builtinId="20" hidden="1"/>
    <cellStyle name="Input" xfId="3758" builtinId="20" hidden="1"/>
    <cellStyle name="Input" xfId="3800" builtinId="20" hidden="1"/>
    <cellStyle name="Input" xfId="3843" builtinId="20" hidden="1"/>
    <cellStyle name="Input" xfId="3886" builtinId="20" hidden="1"/>
    <cellStyle name="Input" xfId="3929" builtinId="20" hidden="1"/>
    <cellStyle name="Input" xfId="3972" builtinId="20" hidden="1"/>
    <cellStyle name="Input" xfId="3973" builtinId="20" hidden="1"/>
    <cellStyle name="Input" xfId="4044" builtinId="20" hidden="1"/>
    <cellStyle name="Input" xfId="3751" builtinId="20" hidden="1"/>
    <cellStyle name="Input" xfId="4094" builtinId="20" hidden="1"/>
    <cellStyle name="Input" xfId="4136" builtinId="20" hidden="1"/>
    <cellStyle name="Input" xfId="4179" builtinId="20" hidden="1"/>
    <cellStyle name="Input" xfId="4222" builtinId="20" hidden="1"/>
    <cellStyle name="Input" xfId="4264" builtinId="20" hidden="1"/>
    <cellStyle name="Input" xfId="4308" builtinId="20" hidden="1"/>
    <cellStyle name="Input" xfId="4309" builtinId="20" hidden="1"/>
    <cellStyle name="Input" xfId="4384" builtinId="20" hidden="1"/>
    <cellStyle name="Input" xfId="4087" builtinId="20" hidden="1"/>
    <cellStyle name="Input" xfId="4424" builtinId="20" hidden="1"/>
    <cellStyle name="Input" xfId="4464" builtinId="20" hidden="1"/>
    <cellStyle name="Input" xfId="4504" builtinId="20" hidden="1"/>
    <cellStyle name="Input" xfId="4544" builtinId="20" hidden="1"/>
    <cellStyle name="Input" xfId="4581" builtinId="20" hidden="1"/>
    <cellStyle name="Input" xfId="4622" builtinId="20" hidden="1"/>
    <cellStyle name="Input" xfId="4623" builtinId="20" hidden="1"/>
    <cellStyle name="Input" xfId="4689" builtinId="20" hidden="1"/>
    <cellStyle name="Input" xfId="3320" builtinId="20" hidden="1"/>
    <cellStyle name="Input" xfId="4721" builtinId="20" hidden="1"/>
    <cellStyle name="Input" xfId="4763" builtinId="20" hidden="1"/>
    <cellStyle name="Input" xfId="4808" builtinId="20" hidden="1"/>
    <cellStyle name="Input" xfId="4864" builtinId="20" hidden="1"/>
    <cellStyle name="Input" xfId="4911" builtinId="20" hidden="1"/>
    <cellStyle name="Input" xfId="4950" builtinId="20" hidden="1"/>
    <cellStyle name="Input" xfId="5002" builtinId="20" hidden="1"/>
    <cellStyle name="Input" xfId="5037" builtinId="20" hidden="1"/>
    <cellStyle name="Input" xfId="5075" builtinId="20" hidden="1"/>
    <cellStyle name="Input" xfId="4846" builtinId="20" hidden="1"/>
    <cellStyle name="Input" xfId="5161" builtinId="20" hidden="1"/>
    <cellStyle name="Input" xfId="5209" builtinId="20" hidden="1"/>
    <cellStyle name="Input" xfId="5248" builtinId="20" hidden="1"/>
    <cellStyle name="Input" xfId="5299" builtinId="20" hidden="1"/>
    <cellStyle name="Input" xfId="5334" builtinId="20" hidden="1"/>
    <cellStyle name="Input" xfId="5372" builtinId="20" hidden="1"/>
    <cellStyle name="Input" xfId="4802" builtinId="20" hidden="1"/>
    <cellStyle name="Input" xfId="5443" builtinId="20" hidden="1"/>
    <cellStyle name="Input" xfId="5490" builtinId="20" hidden="1"/>
    <cellStyle name="Input" xfId="5529" builtinId="20" hidden="1"/>
    <cellStyle name="Input" xfId="5581" builtinId="20" hidden="1"/>
    <cellStyle name="Input" xfId="5616" builtinId="20" hidden="1"/>
    <cellStyle name="Input" xfId="5654" builtinId="20" hidden="1"/>
    <cellStyle name="Input" xfId="5479" builtinId="20" hidden="1"/>
    <cellStyle name="Input" xfId="5727" builtinId="20" hidden="1"/>
    <cellStyle name="Input" xfId="5773" builtinId="20" hidden="1"/>
    <cellStyle name="Input" xfId="5812" builtinId="20" hidden="1"/>
    <cellStyle name="Input" xfId="5861" builtinId="20" hidden="1"/>
    <cellStyle name="Input" xfId="5896" builtinId="20" hidden="1"/>
    <cellStyle name="Input" xfId="5934" builtinId="20" hidden="1"/>
    <cellStyle name="Input" xfId="5438" builtinId="20" hidden="1"/>
    <cellStyle name="Input" xfId="5991" builtinId="20" hidden="1"/>
    <cellStyle name="Input" xfId="6036" builtinId="20" hidden="1"/>
    <cellStyle name="Input" xfId="6075" builtinId="20" hidden="1"/>
    <cellStyle name="Input" xfId="6126" builtinId="20" hidden="1"/>
    <cellStyle name="Input" xfId="6161" builtinId="20" hidden="1"/>
    <cellStyle name="Input" xfId="6199" builtinId="20" hidden="1"/>
    <cellStyle name="Input" xfId="6238" builtinId="20" hidden="1"/>
    <cellStyle name="Input" xfId="6286" builtinId="20" hidden="1"/>
    <cellStyle name="Input" xfId="4959" builtinId="20" hidden="1"/>
    <cellStyle name="Input" xfId="6375" builtinId="20" hidden="1"/>
    <cellStyle name="Input" xfId="6414" builtinId="20" hidden="1"/>
    <cellStyle name="Input" xfId="6466" builtinId="20" hidden="1"/>
    <cellStyle name="Input" xfId="6511" builtinId="20" hidden="1"/>
    <cellStyle name="Input" xfId="6552" builtinId="20" hidden="1"/>
    <cellStyle name="Input" xfId="6596" builtinId="20" hidden="1"/>
    <cellStyle name="Input" xfId="6639" builtinId="20" hidden="1"/>
    <cellStyle name="Input" xfId="6681" builtinId="20" hidden="1"/>
    <cellStyle name="Input" xfId="6724" builtinId="20" hidden="1"/>
    <cellStyle name="Input" xfId="6725" builtinId="20" hidden="1"/>
    <cellStyle name="Input" xfId="6800" builtinId="20" hidden="1"/>
    <cellStyle name="Input" xfId="6849" builtinId="20" hidden="1"/>
    <cellStyle name="Input" xfId="6893" builtinId="20" hidden="1"/>
    <cellStyle name="Input" xfId="6935" builtinId="20" hidden="1"/>
    <cellStyle name="Input" xfId="6978" builtinId="20" hidden="1"/>
    <cellStyle name="Input" xfId="7021" builtinId="20" hidden="1"/>
    <cellStyle name="Input" xfId="7064" builtinId="20" hidden="1"/>
    <cellStyle name="Input" xfId="7107" builtinId="20" hidden="1"/>
    <cellStyle name="Input" xfId="7108" builtinId="20" hidden="1"/>
    <cellStyle name="Input" xfId="7179" builtinId="20" hidden="1"/>
    <cellStyle name="Input" xfId="6886" builtinId="20" hidden="1"/>
    <cellStyle name="Input" xfId="7229" builtinId="20" hidden="1"/>
    <cellStyle name="Input" xfId="7271" builtinId="20" hidden="1"/>
    <cellStyle name="Input" xfId="7314" builtinId="20" hidden="1"/>
    <cellStyle name="Input" xfId="7357" builtinId="20" hidden="1"/>
    <cellStyle name="Input" xfId="7399" builtinId="20" hidden="1"/>
    <cellStyle name="Input" xfId="7443" builtinId="20" hidden="1"/>
    <cellStyle name="Input" xfId="7444" builtinId="20" hidden="1"/>
    <cellStyle name="Input" xfId="7519" builtinId="20" hidden="1"/>
    <cellStyle name="Input" xfId="7222" builtinId="20" hidden="1"/>
    <cellStyle name="Input" xfId="7559" builtinId="20" hidden="1"/>
    <cellStyle name="Input" xfId="7599" builtinId="20" hidden="1"/>
    <cellStyle name="Input" xfId="7639" builtinId="20" hidden="1"/>
    <cellStyle name="Input" xfId="7679" builtinId="20" hidden="1"/>
    <cellStyle name="Input" xfId="7716" builtinId="20" hidden="1"/>
    <cellStyle name="Input" xfId="7757" builtinId="20" hidden="1"/>
    <cellStyle name="Input" xfId="7758" builtinId="20" hidden="1"/>
    <cellStyle name="Input" xfId="7824" builtinId="20" hidden="1"/>
    <cellStyle name="Input" xfId="6457" builtinId="20" hidden="1"/>
    <cellStyle name="Input" xfId="7856" builtinId="20" hidden="1"/>
    <cellStyle name="Input" xfId="7897" builtinId="20" hidden="1"/>
    <cellStyle name="Input" xfId="7941" builtinId="20" hidden="1"/>
    <cellStyle name="Input" xfId="7996" builtinId="20" hidden="1"/>
    <cellStyle name="Input" xfId="8042" builtinId="20" hidden="1"/>
    <cellStyle name="Input" xfId="8081" builtinId="20" hidden="1"/>
    <cellStyle name="Input" xfId="8133" builtinId="20" hidden="1"/>
    <cellStyle name="Input" xfId="8167" builtinId="20" hidden="1"/>
    <cellStyle name="Input" xfId="8204" builtinId="20" hidden="1"/>
    <cellStyle name="Input" xfId="7978" builtinId="20" hidden="1"/>
    <cellStyle name="Input" xfId="8286" builtinId="20" hidden="1"/>
    <cellStyle name="Input" xfId="8333" builtinId="20" hidden="1"/>
    <cellStyle name="Input" xfId="8371" builtinId="20" hidden="1"/>
    <cellStyle name="Input" xfId="8419" builtinId="20" hidden="1"/>
    <cellStyle name="Input" xfId="8453" builtinId="20" hidden="1"/>
    <cellStyle name="Input" xfId="8491" builtinId="20" hidden="1"/>
    <cellStyle name="Input" xfId="7935" builtinId="20" hidden="1"/>
    <cellStyle name="Input" xfId="8561" builtinId="20" hidden="1"/>
    <cellStyle name="Input" xfId="8607" builtinId="20" hidden="1"/>
    <cellStyle name="Input" xfId="8645" builtinId="20" hidden="1"/>
    <cellStyle name="Input" xfId="8694" builtinId="20" hidden="1"/>
    <cellStyle name="Input" xfId="8728" builtinId="20" hidden="1"/>
    <cellStyle name="Input" xfId="8766" builtinId="20" hidden="1"/>
    <cellStyle name="Input" xfId="8596" builtinId="20" hidden="1"/>
    <cellStyle name="Input" xfId="8839" builtinId="20" hidden="1"/>
    <cellStyle name="Input" xfId="8882" builtinId="20" hidden="1"/>
    <cellStyle name="Input" xfId="8919" builtinId="20" hidden="1"/>
    <cellStyle name="Input" xfId="8964" builtinId="20" hidden="1"/>
    <cellStyle name="Input" xfId="8998" builtinId="20" hidden="1"/>
    <cellStyle name="Input" xfId="9036" builtinId="20" hidden="1"/>
    <cellStyle name="Input" xfId="8556" builtinId="20" hidden="1"/>
    <cellStyle name="Input" xfId="9093" builtinId="20" hidden="1"/>
    <cellStyle name="Input" xfId="9137" builtinId="20" hidden="1"/>
    <cellStyle name="Input" xfId="9175" builtinId="20" hidden="1"/>
    <cellStyle name="Input" xfId="9225" builtinId="20" hidden="1"/>
    <cellStyle name="Input" xfId="9260" builtinId="20" hidden="1"/>
    <cellStyle name="Input" xfId="9297" builtinId="20" hidden="1"/>
    <cellStyle name="Input" xfId="9335" builtinId="20" hidden="1"/>
    <cellStyle name="Input" xfId="9382" builtinId="20" hidden="1"/>
    <cellStyle name="Input" xfId="6588" builtinId="20" hidden="1"/>
    <cellStyle name="Input" xfId="8048" builtinId="20" hidden="1"/>
    <cellStyle name="Input" xfId="7987" builtinId="20" hidden="1"/>
    <cellStyle name="Input" xfId="8164" builtinId="20" hidden="1"/>
    <cellStyle name="Input" xfId="9266" builtinId="20" hidden="1"/>
    <cellStyle name="Input" xfId="9427" builtinId="20" hidden="1"/>
    <cellStyle name="Input" xfId="9469" builtinId="20" hidden="1"/>
    <cellStyle name="Input" xfId="9512" builtinId="20" hidden="1"/>
    <cellStyle name="Input" xfId="9554" builtinId="20" hidden="1"/>
    <cellStyle name="Input" xfId="9597" builtinId="20" hidden="1"/>
    <cellStyle name="Input" xfId="9598" builtinId="20" hidden="1"/>
    <cellStyle name="Input" xfId="9672" builtinId="20" hidden="1"/>
    <cellStyle name="Input" xfId="9720" builtinId="20" hidden="1"/>
    <cellStyle name="Input" xfId="9764" builtinId="20" hidden="1"/>
    <cellStyle name="Input" xfId="9806" builtinId="20" hidden="1"/>
    <cellStyle name="Input" xfId="9849" builtinId="20" hidden="1"/>
    <cellStyle name="Input" xfId="9892" builtinId="20" hidden="1"/>
    <cellStyle name="Input" xfId="9935" builtinId="20" hidden="1"/>
    <cellStyle name="Input" xfId="9978" builtinId="20" hidden="1"/>
    <cellStyle name="Input" xfId="9979" builtinId="20" hidden="1"/>
    <cellStyle name="Input" xfId="10050" builtinId="20" hidden="1"/>
    <cellStyle name="Input" xfId="9757" builtinId="20" hidden="1"/>
    <cellStyle name="Input" xfId="10100" builtinId="20" hidden="1"/>
    <cellStyle name="Input" xfId="10142" builtinId="20" hidden="1"/>
    <cellStyle name="Input" xfId="10185" builtinId="20" hidden="1"/>
    <cellStyle name="Input" xfId="10228" builtinId="20" hidden="1"/>
    <cellStyle name="Input" xfId="10270" builtinId="20" hidden="1"/>
    <cellStyle name="Input" xfId="10314" builtinId="20" hidden="1"/>
    <cellStyle name="Input" xfId="10315" builtinId="20" hidden="1"/>
    <cellStyle name="Input" xfId="10390" builtinId="20" hidden="1"/>
    <cellStyle name="Input" xfId="10093" builtinId="20" hidden="1"/>
    <cellStyle name="Input" xfId="10430" builtinId="20" hidden="1"/>
    <cellStyle name="Input" xfId="10469" builtinId="20" hidden="1"/>
    <cellStyle name="Input" xfId="10509" builtinId="20" hidden="1"/>
    <cellStyle name="Input" xfId="10549" builtinId="20" hidden="1"/>
    <cellStyle name="Input" xfId="10586" builtinId="20" hidden="1"/>
    <cellStyle name="Input" xfId="10627" builtinId="20" hidden="1"/>
    <cellStyle name="Input" xfId="10628" builtinId="20" hidden="1"/>
    <cellStyle name="Input" xfId="10694" builtinId="20" hidden="1"/>
    <cellStyle name="Input" xfId="6452" builtinId="20" hidden="1"/>
    <cellStyle name="Input" xfId="10726" builtinId="20" hidden="1"/>
    <cellStyle name="Input" xfId="10763" builtinId="20" hidden="1"/>
    <cellStyle name="Input" xfId="10802" builtinId="20" hidden="1"/>
    <cellStyle name="Input" xfId="10849" builtinId="20" hidden="1"/>
    <cellStyle name="Input" xfId="10892" builtinId="20" hidden="1"/>
    <cellStyle name="Input" xfId="10927" builtinId="20" hidden="1"/>
    <cellStyle name="Input" xfId="10970" builtinId="20" hidden="1"/>
    <cellStyle name="Input" xfId="11000" builtinId="20" hidden="1"/>
    <cellStyle name="Input" xfId="11035" builtinId="20" hidden="1"/>
    <cellStyle name="Input" xfId="10835" builtinId="20" hidden="1"/>
    <cellStyle name="Input" xfId="11108" builtinId="20" hidden="1"/>
    <cellStyle name="Input" xfId="11153" builtinId="20" hidden="1"/>
    <cellStyle name="Input" xfId="11189" builtinId="20" hidden="1"/>
    <cellStyle name="Input" xfId="11234" builtinId="20" hidden="1"/>
    <cellStyle name="Input" xfId="11265" builtinId="20" hidden="1"/>
    <cellStyle name="Input" xfId="11301" builtinId="20" hidden="1"/>
    <cellStyle name="Input" xfId="10796" builtinId="20" hidden="1"/>
    <cellStyle name="Input" xfId="11367" builtinId="20" hidden="1"/>
    <cellStyle name="Input" xfId="11411" builtinId="20" hidden="1"/>
    <cellStyle name="Input" xfId="11447" builtinId="20" hidden="1"/>
    <cellStyle name="Input" xfId="11493" builtinId="20" hidden="1"/>
    <cellStyle name="Input" xfId="11524" builtinId="20" hidden="1"/>
    <cellStyle name="Input" xfId="11560" builtinId="20" hidden="1"/>
    <cellStyle name="Input" xfId="11400" builtinId="20" hidden="1"/>
    <cellStyle name="Input" xfId="11629" builtinId="20" hidden="1"/>
    <cellStyle name="Input" xfId="11671" builtinId="20" hidden="1"/>
    <cellStyle name="Input" xfId="11706" builtinId="20" hidden="1"/>
    <cellStyle name="Input" xfId="11749" builtinId="20" hidden="1"/>
    <cellStyle name="Input" xfId="11780" builtinId="20" hidden="1"/>
    <cellStyle name="Input" xfId="11816" builtinId="20" hidden="1"/>
    <cellStyle name="Input" xfId="11362" builtinId="20" hidden="1"/>
    <cellStyle name="Input" xfId="11870" builtinId="20" hidden="1"/>
    <cellStyle name="Input" xfId="11912" builtinId="20" hidden="1"/>
    <cellStyle name="Input" xfId="11948" builtinId="20" hidden="1"/>
    <cellStyle name="Input" xfId="11993" builtinId="20" hidden="1"/>
    <cellStyle name="Input" xfId="12024" builtinId="20" hidden="1"/>
    <cellStyle name="Input" xfId="12060" builtinId="20" hidden="1"/>
    <cellStyle name="Input" xfId="12095" builtinId="20" hidden="1"/>
    <cellStyle name="Input" xfId="12134" builtinId="20" hidden="1"/>
    <cellStyle name="Linked Cell" xfId="14" builtinId="24" hidden="1"/>
    <cellStyle name="Linked Cell" xfId="71" builtinId="24" hidden="1"/>
    <cellStyle name="Linked Cell" xfId="112" builtinId="24" hidden="1"/>
    <cellStyle name="Linked Cell" xfId="166" builtinId="24" hidden="1"/>
    <cellStyle name="Linked Cell" xfId="211" builtinId="24" hidden="1"/>
    <cellStyle name="Linked Cell" xfId="254" builtinId="24" hidden="1"/>
    <cellStyle name="Linked Cell" xfId="298" builtinId="24" hidden="1"/>
    <cellStyle name="Linked Cell" xfId="334" builtinId="24" hidden="1"/>
    <cellStyle name="Linked Cell" xfId="383" builtinId="24" hidden="1"/>
    <cellStyle name="Linked Cell" xfId="418" builtinId="24" hidden="1"/>
    <cellStyle name="Linked Cell" xfId="429" builtinId="24" hidden="1"/>
    <cellStyle name="Linked Cell" xfId="502" builtinId="24" hidden="1"/>
    <cellStyle name="Linked Cell" xfId="551" builtinId="24" hidden="1"/>
    <cellStyle name="Linked Cell" xfId="595" builtinId="24" hidden="1"/>
    <cellStyle name="Linked Cell" xfId="637" builtinId="24" hidden="1"/>
    <cellStyle name="Linked Cell" xfId="680" builtinId="24" hidden="1"/>
    <cellStyle name="Linked Cell" xfId="716" builtinId="24" hidden="1"/>
    <cellStyle name="Linked Cell" xfId="766" builtinId="24" hidden="1"/>
    <cellStyle name="Linked Cell" xfId="801" builtinId="24" hidden="1"/>
    <cellStyle name="Linked Cell" xfId="812" builtinId="24" hidden="1"/>
    <cellStyle name="Linked Cell" xfId="881" builtinId="24" hidden="1"/>
    <cellStyle name="Linked Cell" xfId="718" builtinId="24" hidden="1"/>
    <cellStyle name="Linked Cell" xfId="931" builtinId="24" hidden="1"/>
    <cellStyle name="Linked Cell" xfId="973" builtinId="24" hidden="1"/>
    <cellStyle name="Linked Cell" xfId="1016" builtinId="24" hidden="1"/>
    <cellStyle name="Linked Cell" xfId="1052" builtinId="24" hidden="1"/>
    <cellStyle name="Linked Cell" xfId="1101" builtinId="24" hidden="1"/>
    <cellStyle name="Linked Cell" xfId="1137" builtinId="24" hidden="1"/>
    <cellStyle name="Linked Cell" xfId="1149" builtinId="24" hidden="1"/>
    <cellStyle name="Linked Cell" xfId="1221" builtinId="24" hidden="1"/>
    <cellStyle name="Linked Cell" xfId="920" builtinId="24" hidden="1"/>
    <cellStyle name="Linked Cell" xfId="1261" builtinId="24" hidden="1"/>
    <cellStyle name="Linked Cell" xfId="1301" builtinId="24" hidden="1"/>
    <cellStyle name="Linked Cell" xfId="1341" builtinId="24" hidden="1"/>
    <cellStyle name="Linked Cell" xfId="1375" builtinId="24" hidden="1"/>
    <cellStyle name="Linked Cell" xfId="1418" builtinId="24" hidden="1"/>
    <cellStyle name="Linked Cell" xfId="1452" builtinId="24" hidden="1"/>
    <cellStyle name="Linked Cell" xfId="1460" builtinId="24" hidden="1"/>
    <cellStyle name="Linked Cell" xfId="1526" builtinId="24" hidden="1"/>
    <cellStyle name="Linked Cell" xfId="245" builtinId="24" hidden="1"/>
    <cellStyle name="Linked Cell" xfId="1558" builtinId="24" hidden="1"/>
    <cellStyle name="Linked Cell" xfId="1599" builtinId="24" hidden="1"/>
    <cellStyle name="Linked Cell" xfId="1645" builtinId="24" hidden="1"/>
    <cellStyle name="Linked Cell" xfId="1701" builtinId="24" hidden="1"/>
    <cellStyle name="Linked Cell" xfId="1748" builtinId="24" hidden="1"/>
    <cellStyle name="Linked Cell" xfId="1787" builtinId="24" hidden="1"/>
    <cellStyle name="Linked Cell" xfId="1831" builtinId="24" hidden="1"/>
    <cellStyle name="Linked Cell" xfId="1866" builtinId="24" hidden="1"/>
    <cellStyle name="Linked Cell" xfId="1904" builtinId="24" hidden="1"/>
    <cellStyle name="Linked Cell" xfId="1632" builtinId="24" hidden="1"/>
    <cellStyle name="Linked Cell" xfId="1998" builtinId="24" hidden="1"/>
    <cellStyle name="Linked Cell" xfId="2046" builtinId="24" hidden="1"/>
    <cellStyle name="Linked Cell" xfId="2085" builtinId="24" hidden="1"/>
    <cellStyle name="Linked Cell" xfId="2129" builtinId="24" hidden="1"/>
    <cellStyle name="Linked Cell" xfId="2163" builtinId="24" hidden="1"/>
    <cellStyle name="Linked Cell" xfId="2201" builtinId="24" hidden="1"/>
    <cellStyle name="Linked Cell" xfId="2135" builtinId="24" hidden="1"/>
    <cellStyle name="Linked Cell" xfId="2280" builtinId="24" hidden="1"/>
    <cellStyle name="Linked Cell" xfId="2327" builtinId="24" hidden="1"/>
    <cellStyle name="Linked Cell" xfId="2366" builtinId="24" hidden="1"/>
    <cellStyle name="Linked Cell" xfId="2410" builtinId="24" hidden="1"/>
    <cellStyle name="Linked Cell" xfId="2445" builtinId="24" hidden="1"/>
    <cellStyle name="Linked Cell" xfId="2483" builtinId="24" hidden="1"/>
    <cellStyle name="Linked Cell" xfId="1981" builtinId="24" hidden="1"/>
    <cellStyle name="Linked Cell" xfId="2564" builtinId="24" hidden="1"/>
    <cellStyle name="Linked Cell" xfId="2610" builtinId="24" hidden="1"/>
    <cellStyle name="Linked Cell" xfId="2649" builtinId="24" hidden="1"/>
    <cellStyle name="Linked Cell" xfId="2691" builtinId="24" hidden="1"/>
    <cellStyle name="Linked Cell" xfId="2725" builtinId="24" hidden="1"/>
    <cellStyle name="Linked Cell" xfId="2763" builtinId="24" hidden="1"/>
    <cellStyle name="Linked Cell" xfId="2551" builtinId="24" hidden="1"/>
    <cellStyle name="Linked Cell" xfId="2828" builtinId="24" hidden="1"/>
    <cellStyle name="Linked Cell" xfId="2873" builtinId="24" hidden="1"/>
    <cellStyle name="Linked Cell" xfId="2912" builtinId="24" hidden="1"/>
    <cellStyle name="Linked Cell" xfId="2955" builtinId="24" hidden="1"/>
    <cellStyle name="Linked Cell" xfId="2990" builtinId="24" hidden="1"/>
    <cellStyle name="Linked Cell" xfId="3028" builtinId="24" hidden="1"/>
    <cellStyle name="Linked Cell" xfId="3075" builtinId="24" hidden="1"/>
    <cellStyle name="Linked Cell" xfId="3123" builtinId="24" hidden="1"/>
    <cellStyle name="Linked Cell" xfId="3178" builtinId="24" hidden="1"/>
    <cellStyle name="Linked Cell" xfId="3240" builtinId="24" hidden="1"/>
    <cellStyle name="Linked Cell" xfId="3281" builtinId="24" hidden="1"/>
    <cellStyle name="Linked Cell" xfId="3332" builtinId="24" hidden="1"/>
    <cellStyle name="Linked Cell" xfId="3377" builtinId="24" hidden="1"/>
    <cellStyle name="Linked Cell" xfId="3420" builtinId="24" hidden="1"/>
    <cellStyle name="Linked Cell" xfId="3464" builtinId="24" hidden="1"/>
    <cellStyle name="Linked Cell" xfId="3500" builtinId="24" hidden="1"/>
    <cellStyle name="Linked Cell" xfId="3549" builtinId="24" hidden="1"/>
    <cellStyle name="Linked Cell" xfId="3584" builtinId="24" hidden="1"/>
    <cellStyle name="Linked Cell" xfId="3595" builtinId="24" hidden="1"/>
    <cellStyle name="Linked Cell" xfId="3668" builtinId="24" hidden="1"/>
    <cellStyle name="Linked Cell" xfId="3717" builtinId="24" hidden="1"/>
    <cellStyle name="Linked Cell" xfId="3761" builtinId="24" hidden="1"/>
    <cellStyle name="Linked Cell" xfId="3803" builtinId="24" hidden="1"/>
    <cellStyle name="Linked Cell" xfId="3846" builtinId="24" hidden="1"/>
    <cellStyle name="Linked Cell" xfId="3882" builtinId="24" hidden="1"/>
    <cellStyle name="Linked Cell" xfId="3932" builtinId="24" hidden="1"/>
    <cellStyle name="Linked Cell" xfId="3967" builtinId="24" hidden="1"/>
    <cellStyle name="Linked Cell" xfId="3978" builtinId="24" hidden="1"/>
    <cellStyle name="Linked Cell" xfId="4047" builtinId="24" hidden="1"/>
    <cellStyle name="Linked Cell" xfId="3884" builtinId="24" hidden="1"/>
    <cellStyle name="Linked Cell" xfId="4097" builtinId="24" hidden="1"/>
    <cellStyle name="Linked Cell" xfId="4139" builtinId="24" hidden="1"/>
    <cellStyle name="Linked Cell" xfId="4182" builtinId="24" hidden="1"/>
    <cellStyle name="Linked Cell" xfId="4218" builtinId="24" hidden="1"/>
    <cellStyle name="Linked Cell" xfId="4267" builtinId="24" hidden="1"/>
    <cellStyle name="Linked Cell" xfId="4303" builtinId="24" hidden="1"/>
    <cellStyle name="Linked Cell" xfId="4315" builtinId="24" hidden="1"/>
    <cellStyle name="Linked Cell" xfId="4387" builtinId="24" hidden="1"/>
    <cellStyle name="Linked Cell" xfId="4086" builtinId="24" hidden="1"/>
    <cellStyle name="Linked Cell" xfId="4427" builtinId="24" hidden="1"/>
    <cellStyle name="Linked Cell" xfId="4467" builtinId="24" hidden="1"/>
    <cellStyle name="Linked Cell" xfId="4507" builtinId="24" hidden="1"/>
    <cellStyle name="Linked Cell" xfId="4541" builtinId="24" hidden="1"/>
    <cellStyle name="Linked Cell" xfId="4584" builtinId="24" hidden="1"/>
    <cellStyle name="Linked Cell" xfId="4618" builtinId="24" hidden="1"/>
    <cellStyle name="Linked Cell" xfId="4626" builtinId="24" hidden="1"/>
    <cellStyle name="Linked Cell" xfId="4692" builtinId="24" hidden="1"/>
    <cellStyle name="Linked Cell" xfId="3411" builtinId="24" hidden="1"/>
    <cellStyle name="Linked Cell" xfId="4724" builtinId="24" hidden="1"/>
    <cellStyle name="Linked Cell" xfId="4765" builtinId="24" hidden="1"/>
    <cellStyle name="Linked Cell" xfId="4811" builtinId="24" hidden="1"/>
    <cellStyle name="Linked Cell" xfId="4867" builtinId="24" hidden="1"/>
    <cellStyle name="Linked Cell" xfId="4914" builtinId="24" hidden="1"/>
    <cellStyle name="Linked Cell" xfId="4953" builtinId="24" hidden="1"/>
    <cellStyle name="Linked Cell" xfId="4997" builtinId="24" hidden="1"/>
    <cellStyle name="Linked Cell" xfId="5032" builtinId="24" hidden="1"/>
    <cellStyle name="Linked Cell" xfId="5070" builtinId="24" hidden="1"/>
    <cellStyle name="Linked Cell" xfId="4798" builtinId="24" hidden="1"/>
    <cellStyle name="Linked Cell" xfId="5164" builtinId="24" hidden="1"/>
    <cellStyle name="Linked Cell" xfId="5212" builtinId="24" hidden="1"/>
    <cellStyle name="Linked Cell" xfId="5251" builtinId="24" hidden="1"/>
    <cellStyle name="Linked Cell" xfId="5295" builtinId="24" hidden="1"/>
    <cellStyle name="Linked Cell" xfId="5329" builtinId="24" hidden="1"/>
    <cellStyle name="Linked Cell" xfId="5367" builtinId="24" hidden="1"/>
    <cellStyle name="Linked Cell" xfId="5301" builtinId="24" hidden="1"/>
    <cellStyle name="Linked Cell" xfId="5446" builtinId="24" hidden="1"/>
    <cellStyle name="Linked Cell" xfId="5493" builtinId="24" hidden="1"/>
    <cellStyle name="Linked Cell" xfId="5532" builtinId="24" hidden="1"/>
    <cellStyle name="Linked Cell" xfId="5576" builtinId="24" hidden="1"/>
    <cellStyle name="Linked Cell" xfId="5611" builtinId="24" hidden="1"/>
    <cellStyle name="Linked Cell" xfId="5649" builtinId="24" hidden="1"/>
    <cellStyle name="Linked Cell" xfId="5147" builtinId="24" hidden="1"/>
    <cellStyle name="Linked Cell" xfId="5730" builtinId="24" hidden="1"/>
    <cellStyle name="Linked Cell" xfId="5776" builtinId="24" hidden="1"/>
    <cellStyle name="Linked Cell" xfId="5815" builtinId="24" hidden="1"/>
    <cellStyle name="Linked Cell" xfId="5857" builtinId="24" hidden="1"/>
    <cellStyle name="Linked Cell" xfId="5891" builtinId="24" hidden="1"/>
    <cellStyle name="Linked Cell" xfId="5929" builtinId="24" hidden="1"/>
    <cellStyle name="Linked Cell" xfId="5717" builtinId="24" hidden="1"/>
    <cellStyle name="Linked Cell" xfId="5994" builtinId="24" hidden="1"/>
    <cellStyle name="Linked Cell" xfId="6039" builtinId="24" hidden="1"/>
    <cellStyle name="Linked Cell" xfId="6078" builtinId="24" hidden="1"/>
    <cellStyle name="Linked Cell" xfId="6121" builtinId="24" hidden="1"/>
    <cellStyle name="Linked Cell" xfId="6156" builtinId="24" hidden="1"/>
    <cellStyle name="Linked Cell" xfId="6194" builtinId="24" hidden="1"/>
    <cellStyle name="Linked Cell" xfId="6241" builtinId="24" hidden="1"/>
    <cellStyle name="Linked Cell" xfId="6289" builtinId="24" hidden="1"/>
    <cellStyle name="Linked Cell" xfId="6322" builtinId="24" hidden="1"/>
    <cellStyle name="Linked Cell" xfId="6378" builtinId="24" hidden="1"/>
    <cellStyle name="Linked Cell" xfId="6417" builtinId="24" hidden="1"/>
    <cellStyle name="Linked Cell" xfId="6469" builtinId="24" hidden="1"/>
    <cellStyle name="Linked Cell" xfId="6514" builtinId="24" hidden="1"/>
    <cellStyle name="Linked Cell" xfId="6555" builtinId="24" hidden="1"/>
    <cellStyle name="Linked Cell" xfId="6599" builtinId="24" hidden="1"/>
    <cellStyle name="Linked Cell" xfId="6635" builtinId="24" hidden="1"/>
    <cellStyle name="Linked Cell" xfId="6684" builtinId="24" hidden="1"/>
    <cellStyle name="Linked Cell" xfId="6719" builtinId="24" hidden="1"/>
    <cellStyle name="Linked Cell" xfId="6730" builtinId="24" hidden="1"/>
    <cellStyle name="Linked Cell" xfId="6803" builtinId="24" hidden="1"/>
    <cellStyle name="Linked Cell" xfId="6852" builtinId="24" hidden="1"/>
    <cellStyle name="Linked Cell" xfId="6896" builtinId="24" hidden="1"/>
    <cellStyle name="Linked Cell" xfId="6938" builtinId="24" hidden="1"/>
    <cellStyle name="Linked Cell" xfId="6981" builtinId="24" hidden="1"/>
    <cellStyle name="Linked Cell" xfId="7017" builtinId="24" hidden="1"/>
    <cellStyle name="Linked Cell" xfId="7067" builtinId="24" hidden="1"/>
    <cellStyle name="Linked Cell" xfId="7102" builtinId="24" hidden="1"/>
    <cellStyle name="Linked Cell" xfId="7113" builtinId="24" hidden="1"/>
    <cellStyle name="Linked Cell" xfId="7182" builtinId="24" hidden="1"/>
    <cellStyle name="Linked Cell" xfId="7019" builtinId="24" hidden="1"/>
    <cellStyle name="Linked Cell" xfId="7232" builtinId="24" hidden="1"/>
    <cellStyle name="Linked Cell" xfId="7274" builtinId="24" hidden="1"/>
    <cellStyle name="Linked Cell" xfId="7317" builtinId="24" hidden="1"/>
    <cellStyle name="Linked Cell" xfId="7353" builtinId="24" hidden="1"/>
    <cellStyle name="Linked Cell" xfId="7402" builtinId="24" hidden="1"/>
    <cellStyle name="Linked Cell" xfId="7438" builtinId="24" hidden="1"/>
    <cellStyle name="Linked Cell" xfId="7450" builtinId="24" hidden="1"/>
    <cellStyle name="Linked Cell" xfId="7522" builtinId="24" hidden="1"/>
    <cellStyle name="Linked Cell" xfId="7221" builtinId="24" hidden="1"/>
    <cellStyle name="Linked Cell" xfId="7562" builtinId="24" hidden="1"/>
    <cellStyle name="Linked Cell" xfId="7602" builtinId="24" hidden="1"/>
    <cellStyle name="Linked Cell" xfId="7642" builtinId="24" hidden="1"/>
    <cellStyle name="Linked Cell" xfId="7676" builtinId="24" hidden="1"/>
    <cellStyle name="Linked Cell" xfId="7719" builtinId="24" hidden="1"/>
    <cellStyle name="Linked Cell" xfId="7753" builtinId="24" hidden="1"/>
    <cellStyle name="Linked Cell" xfId="7761" builtinId="24" hidden="1"/>
    <cellStyle name="Linked Cell" xfId="7827" builtinId="24" hidden="1"/>
    <cellStyle name="Linked Cell" xfId="6546" builtinId="24" hidden="1"/>
    <cellStyle name="Linked Cell" xfId="7859" builtinId="24" hidden="1"/>
    <cellStyle name="Linked Cell" xfId="7899" builtinId="24" hidden="1"/>
    <cellStyle name="Linked Cell" xfId="7944" builtinId="24" hidden="1"/>
    <cellStyle name="Linked Cell" xfId="7999" builtinId="24" hidden="1"/>
    <cellStyle name="Linked Cell" xfId="8045" builtinId="24" hidden="1"/>
    <cellStyle name="Linked Cell" xfId="8084" builtinId="24" hidden="1"/>
    <cellStyle name="Linked Cell" xfId="8128" builtinId="24" hidden="1"/>
    <cellStyle name="Linked Cell" xfId="8162" builtinId="24" hidden="1"/>
    <cellStyle name="Linked Cell" xfId="8199" builtinId="24" hidden="1"/>
    <cellStyle name="Linked Cell" xfId="7931" builtinId="24" hidden="1"/>
    <cellStyle name="Linked Cell" xfId="8289" builtinId="24" hidden="1"/>
    <cellStyle name="Linked Cell" xfId="8336" builtinId="24" hidden="1"/>
    <cellStyle name="Linked Cell" xfId="8374" builtinId="24" hidden="1"/>
    <cellStyle name="Linked Cell" xfId="8415" builtinId="24" hidden="1"/>
    <cellStyle name="Linked Cell" xfId="8449" builtinId="24" hidden="1"/>
    <cellStyle name="Linked Cell" xfId="8486" builtinId="24" hidden="1"/>
    <cellStyle name="Linked Cell" xfId="8421" builtinId="24" hidden="1"/>
    <cellStyle name="Linked Cell" xfId="8564" builtinId="24" hidden="1"/>
    <cellStyle name="Linked Cell" xfId="8610" builtinId="24" hidden="1"/>
    <cellStyle name="Linked Cell" xfId="8648" builtinId="24" hidden="1"/>
    <cellStyle name="Linked Cell" xfId="8689" builtinId="24" hidden="1"/>
    <cellStyle name="Linked Cell" xfId="8724" builtinId="24" hidden="1"/>
    <cellStyle name="Linked Cell" xfId="8761" builtinId="24" hidden="1"/>
    <cellStyle name="Linked Cell" xfId="8274" builtinId="24" hidden="1"/>
    <cellStyle name="Linked Cell" xfId="8842" builtinId="24" hidden="1"/>
    <cellStyle name="Linked Cell" xfId="8885" builtinId="24" hidden="1"/>
    <cellStyle name="Linked Cell" xfId="8922" builtinId="24" hidden="1"/>
    <cellStyle name="Linked Cell" xfId="8960" builtinId="24" hidden="1"/>
    <cellStyle name="Linked Cell" xfId="8994" builtinId="24" hidden="1"/>
    <cellStyle name="Linked Cell" xfId="9031" builtinId="24" hidden="1"/>
    <cellStyle name="Linked Cell" xfId="8829" builtinId="24" hidden="1"/>
    <cellStyle name="Linked Cell" xfId="9096" builtinId="24" hidden="1"/>
    <cellStyle name="Linked Cell" xfId="9140" builtinId="24" hidden="1"/>
    <cellStyle name="Linked Cell" xfId="9178" builtinId="24" hidden="1"/>
    <cellStyle name="Linked Cell" xfId="9220" builtinId="24" hidden="1"/>
    <cellStyle name="Linked Cell" xfId="9255" builtinId="24" hidden="1"/>
    <cellStyle name="Linked Cell" xfId="9292" builtinId="24" hidden="1"/>
    <cellStyle name="Linked Cell" xfId="9338" builtinId="24" hidden="1"/>
    <cellStyle name="Linked Cell" xfId="9385" builtinId="24" hidden="1"/>
    <cellStyle name="Linked Cell" xfId="9422" builtinId="24" hidden="1"/>
    <cellStyle name="Linked Cell" xfId="9417" builtinId="24" hidden="1"/>
    <cellStyle name="Linked Cell" xfId="7901" builtinId="24" hidden="1"/>
    <cellStyle name="Linked Cell" xfId="6451" builtinId="24" hidden="1"/>
    <cellStyle name="Linked Cell" xfId="9189" builtinId="24" hidden="1"/>
    <cellStyle name="Linked Cell" xfId="9430" builtinId="24" hidden="1"/>
    <cellStyle name="Linked Cell" xfId="9472" builtinId="24" hidden="1"/>
    <cellStyle name="Linked Cell" xfId="9508" builtinId="24" hidden="1"/>
    <cellStyle name="Linked Cell" xfId="9557" builtinId="24" hidden="1"/>
    <cellStyle name="Linked Cell" xfId="9592" builtinId="24" hidden="1"/>
    <cellStyle name="Linked Cell" xfId="9603" builtinId="24" hidden="1"/>
    <cellStyle name="Linked Cell" xfId="9675" builtinId="24" hidden="1"/>
    <cellStyle name="Linked Cell" xfId="9723" builtinId="24" hidden="1"/>
    <cellStyle name="Linked Cell" xfId="9767" builtinId="24" hidden="1"/>
    <cellStyle name="Linked Cell" xfId="9809" builtinId="24" hidden="1"/>
    <cellStyle name="Linked Cell" xfId="9852" builtinId="24" hidden="1"/>
    <cellStyle name="Linked Cell" xfId="9888" builtinId="24" hidden="1"/>
    <cellStyle name="Linked Cell" xfId="9938" builtinId="24" hidden="1"/>
    <cellStyle name="Linked Cell" xfId="9973" builtinId="24" hidden="1"/>
    <cellStyle name="Linked Cell" xfId="9984" builtinId="24" hidden="1"/>
    <cellStyle name="Linked Cell" xfId="10053" builtinId="24" hidden="1"/>
    <cellStyle name="Linked Cell" xfId="9890" builtinId="24" hidden="1"/>
    <cellStyle name="Linked Cell" xfId="10103" builtinId="24" hidden="1"/>
    <cellStyle name="Linked Cell" xfId="10145" builtinId="24" hidden="1"/>
    <cellStyle name="Linked Cell" xfId="10188" builtinId="24" hidden="1"/>
    <cellStyle name="Linked Cell" xfId="10224" builtinId="24" hidden="1"/>
    <cellStyle name="Linked Cell" xfId="10273" builtinId="24" hidden="1"/>
    <cellStyle name="Linked Cell" xfId="10309" builtinId="24" hidden="1"/>
    <cellStyle name="Linked Cell" xfId="10321" builtinId="24" hidden="1"/>
    <cellStyle name="Linked Cell" xfId="10393" builtinId="24" hidden="1"/>
    <cellStyle name="Linked Cell" xfId="10092" builtinId="24" hidden="1"/>
    <cellStyle name="Linked Cell" xfId="10433" builtinId="24" hidden="1"/>
    <cellStyle name="Linked Cell" xfId="10472" builtinId="24" hidden="1"/>
    <cellStyle name="Linked Cell" xfId="10512" builtinId="24" hidden="1"/>
    <cellStyle name="Linked Cell" xfId="10546" builtinId="24" hidden="1"/>
    <cellStyle name="Linked Cell" xfId="10589" builtinId="24" hidden="1"/>
    <cellStyle name="Linked Cell" xfId="10623" builtinId="24" hidden="1"/>
    <cellStyle name="Linked Cell" xfId="10631" builtinId="24" hidden="1"/>
    <cellStyle name="Linked Cell" xfId="10697" builtinId="24" hidden="1"/>
    <cellStyle name="Linked Cell" xfId="6360" builtinId="24" hidden="1"/>
    <cellStyle name="Linked Cell" xfId="10729" builtinId="24" hidden="1"/>
    <cellStyle name="Linked Cell" xfId="10764" builtinId="24" hidden="1"/>
    <cellStyle name="Linked Cell" xfId="10805" builtinId="24" hidden="1"/>
    <cellStyle name="Linked Cell" xfId="10852" builtinId="24" hidden="1"/>
    <cellStyle name="Linked Cell" xfId="10895" builtinId="24" hidden="1"/>
    <cellStyle name="Linked Cell" xfId="10930" builtinId="24" hidden="1"/>
    <cellStyle name="Linked Cell" xfId="10966" builtinId="24" hidden="1"/>
    <cellStyle name="Linked Cell" xfId="10997" builtinId="24" hidden="1"/>
    <cellStyle name="Linked Cell" xfId="11031" builtinId="24" hidden="1"/>
    <cellStyle name="Linked Cell" xfId="10792" builtinId="24" hidden="1"/>
    <cellStyle name="Linked Cell" xfId="11111" builtinId="24" hidden="1"/>
    <cellStyle name="Linked Cell" xfId="11156" builtinId="24" hidden="1"/>
    <cellStyle name="Linked Cell" xfId="11192" builtinId="24" hidden="1"/>
    <cellStyle name="Linked Cell" xfId="11230" builtinId="24" hidden="1"/>
    <cellStyle name="Linked Cell" xfId="11262" builtinId="24" hidden="1"/>
    <cellStyle name="Linked Cell" xfId="11296" builtinId="24" hidden="1"/>
    <cellStyle name="Linked Cell" xfId="11235" builtinId="24" hidden="1"/>
    <cellStyle name="Linked Cell" xfId="11370" builtinId="24" hidden="1"/>
    <cellStyle name="Linked Cell" xfId="11414" builtinId="24" hidden="1"/>
    <cellStyle name="Linked Cell" xfId="11450" builtinId="24" hidden="1"/>
    <cellStyle name="Linked Cell" xfId="11488" builtinId="24" hidden="1"/>
    <cellStyle name="Linked Cell" xfId="11521" builtinId="24" hidden="1"/>
    <cellStyle name="Linked Cell" xfId="11555" builtinId="24" hidden="1"/>
    <cellStyle name="Linked Cell" xfId="11098" builtinId="24" hidden="1"/>
    <cellStyle name="Linked Cell" xfId="11632" builtinId="24" hidden="1"/>
    <cellStyle name="Linked Cell" xfId="11674" builtinId="24" hidden="1"/>
    <cellStyle name="Linked Cell" xfId="11709" builtinId="24" hidden="1"/>
    <cellStyle name="Linked Cell" xfId="11745" builtinId="24" hidden="1"/>
    <cellStyle name="Linked Cell" xfId="11777" builtinId="24" hidden="1"/>
    <cellStyle name="Linked Cell" xfId="11811" builtinId="24" hidden="1"/>
    <cellStyle name="Linked Cell" xfId="11619" builtinId="24" hidden="1"/>
    <cellStyle name="Linked Cell" xfId="11873" builtinId="24" hidden="1"/>
    <cellStyle name="Linked Cell" xfId="11915" builtinId="24" hidden="1"/>
    <cellStyle name="Linked Cell" xfId="11951" builtinId="24" hidden="1"/>
    <cellStyle name="Linked Cell" xfId="11988" builtinId="24" hidden="1"/>
    <cellStyle name="Linked Cell" xfId="12021" builtinId="24" hidden="1"/>
    <cellStyle name="Linked Cell" xfId="12055" builtinId="24" hidden="1"/>
    <cellStyle name="Linked Cell" xfId="12098" builtinId="24" hidden="1"/>
    <cellStyle name="Linked Cell" xfId="12137" builtinId="24" hidden="1"/>
    <cellStyle name="Narr - Normal Text" xfId="53"/>
    <cellStyle name="Neutral" xfId="10" builtinId="28" hidden="1"/>
    <cellStyle name="Neutral" xfId="67" builtinId="28" hidden="1"/>
    <cellStyle name="Neutral" xfId="108" builtinId="28" hidden="1"/>
    <cellStyle name="Neutral" xfId="162" builtinId="28" hidden="1"/>
    <cellStyle name="Neutral" xfId="207" builtinId="28" hidden="1"/>
    <cellStyle name="Neutral" xfId="250" builtinId="28" hidden="1"/>
    <cellStyle name="Neutral" xfId="294" builtinId="28" hidden="1"/>
    <cellStyle name="Neutral" xfId="337" builtinId="28" hidden="1"/>
    <cellStyle name="Neutral" xfId="379" builtinId="28" hidden="1"/>
    <cellStyle name="Neutral" xfId="422" builtinId="28" hidden="1"/>
    <cellStyle name="Neutral" xfId="369" builtinId="28" hidden="1"/>
    <cellStyle name="Neutral" xfId="498" builtinId="28" hidden="1"/>
    <cellStyle name="Neutral" xfId="547" builtinId="28" hidden="1"/>
    <cellStyle name="Neutral" xfId="591" builtinId="28" hidden="1"/>
    <cellStyle name="Neutral" xfId="633" builtinId="28" hidden="1"/>
    <cellStyle name="Neutral" xfId="676" builtinId="28" hidden="1"/>
    <cellStyle name="Neutral" xfId="719" builtinId="28" hidden="1"/>
    <cellStyle name="Neutral" xfId="762" builtinId="28" hidden="1"/>
    <cellStyle name="Neutral" xfId="805" builtinId="28" hidden="1"/>
    <cellStyle name="Neutral" xfId="752" builtinId="28" hidden="1"/>
    <cellStyle name="Neutral" xfId="877" builtinId="28" hidden="1"/>
    <cellStyle name="Neutral" xfId="582" builtinId="28" hidden="1"/>
    <cellStyle name="Neutral" xfId="927" builtinId="28" hidden="1"/>
    <cellStyle name="Neutral" xfId="969" builtinId="28" hidden="1"/>
    <cellStyle name="Neutral" xfId="1012" builtinId="28" hidden="1"/>
    <cellStyle name="Neutral" xfId="1055" builtinId="28" hidden="1"/>
    <cellStyle name="Neutral" xfId="1097" builtinId="28" hidden="1"/>
    <cellStyle name="Neutral" xfId="1141" builtinId="28" hidden="1"/>
    <cellStyle name="Neutral" xfId="1088" builtinId="28" hidden="1"/>
    <cellStyle name="Neutral" xfId="1217" builtinId="28" hidden="1"/>
    <cellStyle name="Neutral" xfId="922" builtinId="28" hidden="1"/>
    <cellStyle name="Neutral" xfId="1257" builtinId="28" hidden="1"/>
    <cellStyle name="Neutral" xfId="1297" builtinId="28" hidden="1"/>
    <cellStyle name="Neutral" xfId="1337" builtinId="28" hidden="1"/>
    <cellStyle name="Neutral" xfId="1377" builtinId="28" hidden="1"/>
    <cellStyle name="Neutral" xfId="1414" builtinId="28" hidden="1"/>
    <cellStyle name="Neutral" xfId="1455" builtinId="28" hidden="1"/>
    <cellStyle name="Neutral" xfId="1405" builtinId="28" hidden="1"/>
    <cellStyle name="Neutral" xfId="1522" builtinId="28" hidden="1"/>
    <cellStyle name="Neutral" xfId="533" builtinId="28" hidden="1"/>
    <cellStyle name="Neutral" xfId="154" builtinId="28" hidden="1"/>
    <cellStyle name="Neutral" xfId="421" builtinId="28" hidden="1"/>
    <cellStyle name="Neutral" xfId="1641" builtinId="28" hidden="1"/>
    <cellStyle name="Neutral" xfId="1697" builtinId="28" hidden="1"/>
    <cellStyle name="Neutral" xfId="1744" builtinId="28" hidden="1"/>
    <cellStyle name="Neutral" xfId="1794" builtinId="28" hidden="1"/>
    <cellStyle name="Neutral" xfId="1832" builtinId="28" hidden="1"/>
    <cellStyle name="Neutral" xfId="1872" builtinId="28" hidden="1"/>
    <cellStyle name="Neutral" xfId="1911" builtinId="28" hidden="1"/>
    <cellStyle name="Neutral" xfId="1733" builtinId="28" hidden="1"/>
    <cellStyle name="Neutral" xfId="1994" builtinId="28" hidden="1"/>
    <cellStyle name="Neutral" xfId="2042" builtinId="28" hidden="1"/>
    <cellStyle name="Neutral" xfId="2092" builtinId="28" hidden="1"/>
    <cellStyle name="Neutral" xfId="2130" builtinId="28" hidden="1"/>
    <cellStyle name="Neutral" xfId="2169" builtinId="28" hidden="1"/>
    <cellStyle name="Neutral" xfId="2208" builtinId="28" hidden="1"/>
    <cellStyle name="Neutral" xfId="1635" builtinId="28" hidden="1"/>
    <cellStyle name="Neutral" xfId="2276" builtinId="28" hidden="1"/>
    <cellStyle name="Neutral" xfId="2323" builtinId="28" hidden="1"/>
    <cellStyle name="Neutral" xfId="2373" builtinId="28" hidden="1"/>
    <cellStyle name="Neutral" xfId="2411" builtinId="28" hidden="1"/>
    <cellStyle name="Neutral" xfId="2451" builtinId="28" hidden="1"/>
    <cellStyle name="Neutral" xfId="2490" builtinId="28" hidden="1"/>
    <cellStyle name="Neutral" xfId="2264" builtinId="28" hidden="1"/>
    <cellStyle name="Neutral" xfId="2560" builtinId="28" hidden="1"/>
    <cellStyle name="Neutral" xfId="2606" builtinId="28" hidden="1"/>
    <cellStyle name="Neutral" xfId="2655" builtinId="28" hidden="1"/>
    <cellStyle name="Neutral" xfId="2692" builtinId="28" hidden="1"/>
    <cellStyle name="Neutral" xfId="2731" builtinId="28" hidden="1"/>
    <cellStyle name="Neutral" xfId="2770" builtinId="28" hidden="1"/>
    <cellStyle name="Neutral" xfId="1686" builtinId="28" hidden="1"/>
    <cellStyle name="Neutral" xfId="2824" builtinId="28" hidden="1"/>
    <cellStyle name="Neutral" xfId="2869" builtinId="28" hidden="1"/>
    <cellStyle name="Neutral" xfId="2918" builtinId="28" hidden="1"/>
    <cellStyle name="Neutral" xfId="2956" builtinId="28" hidden="1"/>
    <cellStyle name="Neutral" xfId="2996" builtinId="28" hidden="1"/>
    <cellStyle name="Neutral" xfId="3035" builtinId="28" hidden="1"/>
    <cellStyle name="Neutral" xfId="3071" builtinId="28" hidden="1"/>
    <cellStyle name="Neutral" xfId="3119" builtinId="28" hidden="1"/>
    <cellStyle name="Neutral" xfId="3174" builtinId="28" hidden="1"/>
    <cellStyle name="Neutral" xfId="3236" builtinId="28" hidden="1"/>
    <cellStyle name="Neutral" xfId="3277" builtinId="28" hidden="1"/>
    <cellStyle name="Neutral" xfId="3328" builtinId="28" hidden="1"/>
    <cellStyle name="Neutral" xfId="3373" builtinId="28" hidden="1"/>
    <cellStyle name="Neutral" xfId="3416" builtinId="28" hidden="1"/>
    <cellStyle name="Neutral" xfId="3460" builtinId="28" hidden="1"/>
    <cellStyle name="Neutral" xfId="3503" builtinId="28" hidden="1"/>
    <cellStyle name="Neutral" xfId="3545" builtinId="28" hidden="1"/>
    <cellStyle name="Neutral" xfId="3588" builtinId="28" hidden="1"/>
    <cellStyle name="Neutral" xfId="3535" builtinId="28" hidden="1"/>
    <cellStyle name="Neutral" xfId="3664" builtinId="28" hidden="1"/>
    <cellStyle name="Neutral" xfId="3713" builtinId="28" hidden="1"/>
    <cellStyle name="Neutral" xfId="3757" builtinId="28" hidden="1"/>
    <cellStyle name="Neutral" xfId="3799" builtinId="28" hidden="1"/>
    <cellStyle name="Neutral" xfId="3842" builtinId="28" hidden="1"/>
    <cellStyle name="Neutral" xfId="3885" builtinId="28" hidden="1"/>
    <cellStyle name="Neutral" xfId="3928" builtinId="28" hidden="1"/>
    <cellStyle name="Neutral" xfId="3971" builtinId="28" hidden="1"/>
    <cellStyle name="Neutral" xfId="3918" builtinId="28" hidden="1"/>
    <cellStyle name="Neutral" xfId="4043" builtinId="28" hidden="1"/>
    <cellStyle name="Neutral" xfId="3748" builtinId="28" hidden="1"/>
    <cellStyle name="Neutral" xfId="4093" builtinId="28" hidden="1"/>
    <cellStyle name="Neutral" xfId="4135" builtinId="28" hidden="1"/>
    <cellStyle name="Neutral" xfId="4178" builtinId="28" hidden="1"/>
    <cellStyle name="Neutral" xfId="4221" builtinId="28" hidden="1"/>
    <cellStyle name="Neutral" xfId="4263" builtinId="28" hidden="1"/>
    <cellStyle name="Neutral" xfId="4307" builtinId="28" hidden="1"/>
    <cellStyle name="Neutral" xfId="4254" builtinId="28" hidden="1"/>
    <cellStyle name="Neutral" xfId="4383" builtinId="28" hidden="1"/>
    <cellStyle name="Neutral" xfId="4088" builtinId="28" hidden="1"/>
    <cellStyle name="Neutral" xfId="4423" builtinId="28" hidden="1"/>
    <cellStyle name="Neutral" xfId="4463" builtinId="28" hidden="1"/>
    <cellStyle name="Neutral" xfId="4503" builtinId="28" hidden="1"/>
    <cellStyle name="Neutral" xfId="4543" builtinId="28" hidden="1"/>
    <cellStyle name="Neutral" xfId="4580" builtinId="28" hidden="1"/>
    <cellStyle name="Neutral" xfId="4621" builtinId="28" hidden="1"/>
    <cellStyle name="Neutral" xfId="4571" builtinId="28" hidden="1"/>
    <cellStyle name="Neutral" xfId="4688" builtinId="28" hidden="1"/>
    <cellStyle name="Neutral" xfId="3699" builtinId="28" hidden="1"/>
    <cellStyle name="Neutral" xfId="3321" builtinId="28" hidden="1"/>
    <cellStyle name="Neutral" xfId="3587" builtinId="28" hidden="1"/>
    <cellStyle name="Neutral" xfId="4807" builtinId="28" hidden="1"/>
    <cellStyle name="Neutral" xfId="4863" builtinId="28" hidden="1"/>
    <cellStyle name="Neutral" xfId="4910" builtinId="28" hidden="1"/>
    <cellStyle name="Neutral" xfId="4960" builtinId="28" hidden="1"/>
    <cellStyle name="Neutral" xfId="4998" builtinId="28" hidden="1"/>
    <cellStyle name="Neutral" xfId="5038" builtinId="28" hidden="1"/>
    <cellStyle name="Neutral" xfId="5077" builtinId="28" hidden="1"/>
    <cellStyle name="Neutral" xfId="4899" builtinId="28" hidden="1"/>
    <cellStyle name="Neutral" xfId="5160" builtinId="28" hidden="1"/>
    <cellStyle name="Neutral" xfId="5208" builtinId="28" hidden="1"/>
    <cellStyle name="Neutral" xfId="5258" builtinId="28" hidden="1"/>
    <cellStyle name="Neutral" xfId="5296" builtinId="28" hidden="1"/>
    <cellStyle name="Neutral" xfId="5335" builtinId="28" hidden="1"/>
    <cellStyle name="Neutral" xfId="5374" builtinId="28" hidden="1"/>
    <cellStyle name="Neutral" xfId="4801" builtinId="28" hidden="1"/>
    <cellStyle name="Neutral" xfId="5442" builtinId="28" hidden="1"/>
    <cellStyle name="Neutral" xfId="5489" builtinId="28" hidden="1"/>
    <cellStyle name="Neutral" xfId="5539" builtinId="28" hidden="1"/>
    <cellStyle name="Neutral" xfId="5577" builtinId="28" hidden="1"/>
    <cellStyle name="Neutral" xfId="5617" builtinId="28" hidden="1"/>
    <cellStyle name="Neutral" xfId="5656" builtinId="28" hidden="1"/>
    <cellStyle name="Neutral" xfId="5430" builtinId="28" hidden="1"/>
    <cellStyle name="Neutral" xfId="5726" builtinId="28" hidden="1"/>
    <cellStyle name="Neutral" xfId="5772" builtinId="28" hidden="1"/>
    <cellStyle name="Neutral" xfId="5821" builtinId="28" hidden="1"/>
    <cellStyle name="Neutral" xfId="5858" builtinId="28" hidden="1"/>
    <cellStyle name="Neutral" xfId="5897" builtinId="28" hidden="1"/>
    <cellStyle name="Neutral" xfId="5936" builtinId="28" hidden="1"/>
    <cellStyle name="Neutral" xfId="4852" builtinId="28" hidden="1"/>
    <cellStyle name="Neutral" xfId="5990" builtinId="28" hidden="1"/>
    <cellStyle name="Neutral" xfId="6035" builtinId="28" hidden="1"/>
    <cellStyle name="Neutral" xfId="6084" builtinId="28" hidden="1"/>
    <cellStyle name="Neutral" xfId="6122" builtinId="28" hidden="1"/>
    <cellStyle name="Neutral" xfId="6162" builtinId="28" hidden="1"/>
    <cellStyle name="Neutral" xfId="6201" builtinId="28" hidden="1"/>
    <cellStyle name="Neutral" xfId="6237" builtinId="28" hidden="1"/>
    <cellStyle name="Neutral" xfId="6285" builtinId="28" hidden="1"/>
    <cellStyle name="Neutral" xfId="5150" builtinId="28" hidden="1"/>
    <cellStyle name="Neutral" xfId="6374" builtinId="28" hidden="1"/>
    <cellStyle name="Neutral" xfId="6413" builtinId="28" hidden="1"/>
    <cellStyle name="Neutral" xfId="6465" builtinId="28" hidden="1"/>
    <cellStyle name="Neutral" xfId="6510" builtinId="28" hidden="1"/>
    <cellStyle name="Neutral" xfId="6551" builtinId="28" hidden="1"/>
    <cellStyle name="Neutral" xfId="6595" builtinId="28" hidden="1"/>
    <cellStyle name="Neutral" xfId="6638" builtinId="28" hidden="1"/>
    <cellStyle name="Neutral" xfId="6680" builtinId="28" hidden="1"/>
    <cellStyle name="Neutral" xfId="6723" builtinId="28" hidden="1"/>
    <cellStyle name="Neutral" xfId="6670" builtinId="28" hidden="1"/>
    <cellStyle name="Neutral" xfId="6799" builtinId="28" hidden="1"/>
    <cellStyle name="Neutral" xfId="6848" builtinId="28" hidden="1"/>
    <cellStyle name="Neutral" xfId="6892" builtinId="28" hidden="1"/>
    <cellStyle name="Neutral" xfId="6934" builtinId="28" hidden="1"/>
    <cellStyle name="Neutral" xfId="6977" builtinId="28" hidden="1"/>
    <cellStyle name="Neutral" xfId="7020" builtinId="28" hidden="1"/>
    <cellStyle name="Neutral" xfId="7063" builtinId="28" hidden="1"/>
    <cellStyle name="Neutral" xfId="7106" builtinId="28" hidden="1"/>
    <cellStyle name="Neutral" xfId="7053" builtinId="28" hidden="1"/>
    <cellStyle name="Neutral" xfId="7178" builtinId="28" hidden="1"/>
    <cellStyle name="Neutral" xfId="6883" builtinId="28" hidden="1"/>
    <cellStyle name="Neutral" xfId="7228" builtinId="28" hidden="1"/>
    <cellStyle name="Neutral" xfId="7270" builtinId="28" hidden="1"/>
    <cellStyle name="Neutral" xfId="7313" builtinId="28" hidden="1"/>
    <cellStyle name="Neutral" xfId="7356" builtinId="28" hidden="1"/>
    <cellStyle name="Neutral" xfId="7398" builtinId="28" hidden="1"/>
    <cellStyle name="Neutral" xfId="7442" builtinId="28" hidden="1"/>
    <cellStyle name="Neutral" xfId="7389" builtinId="28" hidden="1"/>
    <cellStyle name="Neutral" xfId="7518" builtinId="28" hidden="1"/>
    <cellStyle name="Neutral" xfId="7223" builtinId="28" hidden="1"/>
    <cellStyle name="Neutral" xfId="7558" builtinId="28" hidden="1"/>
    <cellStyle name="Neutral" xfId="7598" builtinId="28" hidden="1"/>
    <cellStyle name="Neutral" xfId="7638" builtinId="28" hidden="1"/>
    <cellStyle name="Neutral" xfId="7678" builtinId="28" hidden="1"/>
    <cellStyle name="Neutral" xfId="7715" builtinId="28" hidden="1"/>
    <cellStyle name="Neutral" xfId="7756" builtinId="28" hidden="1"/>
    <cellStyle name="Neutral" xfId="7706" builtinId="28" hidden="1"/>
    <cellStyle name="Neutral" xfId="7823" builtinId="28" hidden="1"/>
    <cellStyle name="Neutral" xfId="6834" builtinId="28" hidden="1"/>
    <cellStyle name="Neutral" xfId="6458" builtinId="28" hidden="1"/>
    <cellStyle name="Neutral" xfId="6722" builtinId="28" hidden="1"/>
    <cellStyle name="Neutral" xfId="7940" builtinId="28" hidden="1"/>
    <cellStyle name="Neutral" xfId="7995" builtinId="28" hidden="1"/>
    <cellStyle name="Neutral" xfId="8041" builtinId="28" hidden="1"/>
    <cellStyle name="Neutral" xfId="8091" builtinId="28" hidden="1"/>
    <cellStyle name="Neutral" xfId="8129" builtinId="28" hidden="1"/>
    <cellStyle name="Neutral" xfId="8168" builtinId="28" hidden="1"/>
    <cellStyle name="Neutral" xfId="8206" builtinId="28" hidden="1"/>
    <cellStyle name="Neutral" xfId="8031" builtinId="28" hidden="1"/>
    <cellStyle name="Neutral" xfId="8285" builtinId="28" hidden="1"/>
    <cellStyle name="Neutral" xfId="8332" builtinId="28" hidden="1"/>
    <cellStyle name="Neutral" xfId="8380" builtinId="28" hidden="1"/>
    <cellStyle name="Neutral" xfId="8416" builtinId="28" hidden="1"/>
    <cellStyle name="Neutral" xfId="8454" builtinId="28" hidden="1"/>
    <cellStyle name="Neutral" xfId="8493" builtinId="28" hidden="1"/>
    <cellStyle name="Neutral" xfId="7934" builtinId="28" hidden="1"/>
    <cellStyle name="Neutral" xfId="8560" builtinId="28" hidden="1"/>
    <cellStyle name="Neutral" xfId="8606" builtinId="28" hidden="1"/>
    <cellStyle name="Neutral" xfId="8654" builtinId="28" hidden="1"/>
    <cellStyle name="Neutral" xfId="8690" builtinId="28" hidden="1"/>
    <cellStyle name="Neutral" xfId="8729" builtinId="28" hidden="1"/>
    <cellStyle name="Neutral" xfId="8768" builtinId="28" hidden="1"/>
    <cellStyle name="Neutral" xfId="8549" builtinId="28" hidden="1"/>
    <cellStyle name="Neutral" xfId="8838" builtinId="28" hidden="1"/>
    <cellStyle name="Neutral" xfId="8881" builtinId="28" hidden="1"/>
    <cellStyle name="Neutral" xfId="8927" builtinId="28" hidden="1"/>
    <cellStyle name="Neutral" xfId="8961" builtinId="28" hidden="1"/>
    <cellStyle name="Neutral" xfId="8999" builtinId="28" hidden="1"/>
    <cellStyle name="Neutral" xfId="9038" builtinId="28" hidden="1"/>
    <cellStyle name="Neutral" xfId="7984" builtinId="28" hidden="1"/>
    <cellStyle name="Neutral" xfId="9092" builtinId="28" hidden="1"/>
    <cellStyle name="Neutral" xfId="9136" builtinId="28" hidden="1"/>
    <cellStyle name="Neutral" xfId="9184" builtinId="28" hidden="1"/>
    <cellStyle name="Neutral" xfId="9221" builtinId="28" hidden="1"/>
    <cellStyle name="Neutral" xfId="9261" builtinId="28" hidden="1"/>
    <cellStyle name="Neutral" xfId="9299" builtinId="28" hidden="1"/>
    <cellStyle name="Neutral" xfId="9334" builtinId="28" hidden="1"/>
    <cellStyle name="Neutral" xfId="9381" builtinId="28" hidden="1"/>
    <cellStyle name="Neutral" xfId="6672" builtinId="28" hidden="1"/>
    <cellStyle name="Neutral" xfId="8092" builtinId="28" hidden="1"/>
    <cellStyle name="Neutral" xfId="6357" builtinId="28" hidden="1"/>
    <cellStyle name="Neutral" xfId="8236" builtinId="28" hidden="1"/>
    <cellStyle name="Neutral" xfId="9303" builtinId="28" hidden="1"/>
    <cellStyle name="Neutral" xfId="9426" builtinId="28" hidden="1"/>
    <cellStyle name="Neutral" xfId="9468" builtinId="28" hidden="1"/>
    <cellStyle name="Neutral" xfId="9511" builtinId="28" hidden="1"/>
    <cellStyle name="Neutral" xfId="9553" builtinId="28" hidden="1"/>
    <cellStyle name="Neutral" xfId="9596" builtinId="28" hidden="1"/>
    <cellStyle name="Neutral" xfId="9543" builtinId="28" hidden="1"/>
    <cellStyle name="Neutral" xfId="9671" builtinId="28" hidden="1"/>
    <cellStyle name="Neutral" xfId="9719" builtinId="28" hidden="1"/>
    <cellStyle name="Neutral" xfId="9763" builtinId="28" hidden="1"/>
    <cellStyle name="Neutral" xfId="9805" builtinId="28" hidden="1"/>
    <cellStyle name="Neutral" xfId="9848" builtinId="28" hidden="1"/>
    <cellStyle name="Neutral" xfId="9891" builtinId="28" hidden="1"/>
    <cellStyle name="Neutral" xfId="9934" builtinId="28" hidden="1"/>
    <cellStyle name="Neutral" xfId="9977" builtinId="28" hidden="1"/>
    <cellStyle name="Neutral" xfId="9924" builtinId="28" hidden="1"/>
    <cellStyle name="Neutral" xfId="10049" builtinId="28" hidden="1"/>
    <cellStyle name="Neutral" xfId="9754" builtinId="28" hidden="1"/>
    <cellStyle name="Neutral" xfId="10099" builtinId="28" hidden="1"/>
    <cellStyle name="Neutral" xfId="10141" builtinId="28" hidden="1"/>
    <cellStyle name="Neutral" xfId="10184" builtinId="28" hidden="1"/>
    <cellStyle name="Neutral" xfId="10227" builtinId="28" hidden="1"/>
    <cellStyle name="Neutral" xfId="10269" builtinId="28" hidden="1"/>
    <cellStyle name="Neutral" xfId="10313" builtinId="28" hidden="1"/>
    <cellStyle name="Neutral" xfId="10260" builtinId="28" hidden="1"/>
    <cellStyle name="Neutral" xfId="10389" builtinId="28" hidden="1"/>
    <cellStyle name="Neutral" xfId="10094" builtinId="28" hidden="1"/>
    <cellStyle name="Neutral" xfId="10429" builtinId="28" hidden="1"/>
    <cellStyle name="Neutral" xfId="10468" builtinId="28" hidden="1"/>
    <cellStyle name="Neutral" xfId="10508" builtinId="28" hidden="1"/>
    <cellStyle name="Neutral" xfId="10548" builtinId="28" hidden="1"/>
    <cellStyle name="Neutral" xfId="10585" builtinId="28" hidden="1"/>
    <cellStyle name="Neutral" xfId="10626" builtinId="28" hidden="1"/>
    <cellStyle name="Neutral" xfId="10576" builtinId="28" hidden="1"/>
    <cellStyle name="Neutral" xfId="10693" builtinId="28" hidden="1"/>
    <cellStyle name="Neutral" xfId="9706" builtinId="28" hidden="1"/>
    <cellStyle name="Neutral" xfId="6423" builtinId="28" hidden="1"/>
    <cellStyle name="Neutral" xfId="9595" builtinId="28" hidden="1"/>
    <cellStyle name="Neutral" xfId="10801" builtinId="28" hidden="1"/>
    <cellStyle name="Neutral" xfId="10848" builtinId="28" hidden="1"/>
    <cellStyle name="Neutral" xfId="10891" builtinId="28" hidden="1"/>
    <cellStyle name="Neutral" xfId="10934" builtinId="28" hidden="1"/>
    <cellStyle name="Neutral" xfId="10967" builtinId="28" hidden="1"/>
    <cellStyle name="Neutral" xfId="11001" builtinId="28" hidden="1"/>
    <cellStyle name="Neutral" xfId="11037" builtinId="28" hidden="1"/>
    <cellStyle name="Neutral" xfId="10881" builtinId="28" hidden="1"/>
    <cellStyle name="Neutral" xfId="11107" builtinId="28" hidden="1"/>
    <cellStyle name="Neutral" xfId="11152" builtinId="28" hidden="1"/>
    <cellStyle name="Neutral" xfId="11197" builtinId="28" hidden="1"/>
    <cellStyle name="Neutral" xfId="11231" builtinId="28" hidden="1"/>
    <cellStyle name="Neutral" xfId="11266" builtinId="28" hidden="1"/>
    <cellStyle name="Neutral" xfId="11303" builtinId="28" hidden="1"/>
    <cellStyle name="Neutral" xfId="10795" builtinId="28" hidden="1"/>
    <cellStyle name="Neutral" xfId="11366" builtinId="28" hidden="1"/>
    <cellStyle name="Neutral" xfId="11410" builtinId="28" hidden="1"/>
    <cellStyle name="Neutral" xfId="11455" builtinId="28" hidden="1"/>
    <cellStyle name="Neutral" xfId="11489" builtinId="28" hidden="1"/>
    <cellStyle name="Neutral" xfId="11525" builtinId="28" hidden="1"/>
    <cellStyle name="Neutral" xfId="11562" builtinId="28" hidden="1"/>
    <cellStyle name="Neutral" xfId="11355" builtinId="28" hidden="1"/>
    <cellStyle name="Neutral" xfId="11628" builtinId="28" hidden="1"/>
    <cellStyle name="Neutral" xfId="11670" builtinId="28" hidden="1"/>
    <cellStyle name="Neutral" xfId="11713" builtinId="28" hidden="1"/>
    <cellStyle name="Neutral" xfId="11746" builtinId="28" hidden="1"/>
    <cellStyle name="Neutral" xfId="11781" builtinId="28" hidden="1"/>
    <cellStyle name="Neutral" xfId="11818" builtinId="28" hidden="1"/>
    <cellStyle name="Neutral" xfId="10841" builtinId="28" hidden="1"/>
    <cellStyle name="Neutral" xfId="11869" builtinId="28" hidden="1"/>
    <cellStyle name="Neutral" xfId="11911" builtinId="28" hidden="1"/>
    <cellStyle name="Neutral" xfId="11955" builtinId="28" hidden="1"/>
    <cellStyle name="Neutral" xfId="11989" builtinId="28" hidden="1"/>
    <cellStyle name="Neutral" xfId="12025" builtinId="28" hidden="1"/>
    <cellStyle name="Neutral" xfId="12062" builtinId="28" hidden="1"/>
    <cellStyle name="Neutral" xfId="12094" builtinId="28" hidden="1"/>
    <cellStyle name="Neutral" xfId="12133" builtinId="28" hidden="1"/>
    <cellStyle name="Normal" xfId="0" builtinId="0" customBuiltin="1"/>
    <cellStyle name="Normal 2" xfId="3158"/>
    <cellStyle name="Normal 2 2" xfId="3163"/>
    <cellStyle name="Normal 2 2 2" xfId="6327"/>
    <cellStyle name="Normal 2 3" xfId="6324"/>
    <cellStyle name="Normal 2 4" xfId="3168"/>
    <cellStyle name="Normal 3" xfId="3159"/>
    <cellStyle name="Normal 4" xfId="3155"/>
    <cellStyle name="Normal 5" xfId="3207"/>
    <cellStyle name="Note" xfId="17" builtinId="10" hidden="1"/>
    <cellStyle name="Note" xfId="74" builtinId="10" hidden="1"/>
    <cellStyle name="Note" xfId="115" builtinId="10" hidden="1"/>
    <cellStyle name="Note" xfId="535" builtinId="10" hidden="1"/>
    <cellStyle name="Note" xfId="1561" builtinId="10" hidden="1"/>
    <cellStyle name="Note" xfId="1594" builtinId="10" hidden="1"/>
    <cellStyle name="Note" xfId="1648" builtinId="10" hidden="1"/>
    <cellStyle name="Note" xfId="1704" builtinId="10" hidden="1"/>
    <cellStyle name="Note" xfId="1751" builtinId="10" hidden="1"/>
    <cellStyle name="Note" xfId="1795" builtinId="10" hidden="1"/>
    <cellStyle name="Note" xfId="1827" builtinId="10" hidden="1"/>
    <cellStyle name="Note" xfId="1791" builtinId="10" hidden="1"/>
    <cellStyle name="Note" xfId="1870" builtinId="10" hidden="1"/>
    <cellStyle name="Note" xfId="1945" builtinId="10" hidden="1"/>
    <cellStyle name="Note" xfId="2001" builtinId="10" hidden="1"/>
    <cellStyle name="Note" xfId="2049" builtinId="10" hidden="1"/>
    <cellStyle name="Note" xfId="2093" builtinId="10" hidden="1"/>
    <cellStyle name="Note" xfId="2125" builtinId="10" hidden="1"/>
    <cellStyle name="Note" xfId="2089" builtinId="10" hidden="1"/>
    <cellStyle name="Note" xfId="2167" builtinId="10" hidden="1"/>
    <cellStyle name="Note" xfId="1986" builtinId="10" hidden="1"/>
    <cellStyle name="Note" xfId="2283" builtinId="10" hidden="1"/>
    <cellStyle name="Note" xfId="2330" builtinId="10" hidden="1"/>
    <cellStyle name="Note" xfId="2374" builtinId="10" hidden="1"/>
    <cellStyle name="Note" xfId="2406" builtinId="10" hidden="1"/>
    <cellStyle name="Note" xfId="2370" builtinId="10" hidden="1"/>
    <cellStyle name="Note" xfId="2449" builtinId="10" hidden="1"/>
    <cellStyle name="Note" xfId="2266" builtinId="10" hidden="1"/>
    <cellStyle name="Note" xfId="2567" builtinId="10" hidden="1"/>
    <cellStyle name="Note" xfId="2613" builtinId="10" hidden="1"/>
    <cellStyle name="Note" xfId="2656" builtinId="10" hidden="1"/>
    <cellStyle name="Note" xfId="2687" builtinId="10" hidden="1"/>
    <cellStyle name="Note" xfId="2653" builtinId="10" hidden="1"/>
    <cellStyle name="Note" xfId="2729" builtinId="10" hidden="1"/>
    <cellStyle name="Note" xfId="2597" builtinId="10" hidden="1"/>
    <cellStyle name="Note" xfId="2831" builtinId="10" hidden="1"/>
    <cellStyle name="Note" xfId="2876" builtinId="10" hidden="1"/>
    <cellStyle name="Note" xfId="2919" builtinId="10" hidden="1"/>
    <cellStyle name="Note" xfId="2951" builtinId="10" hidden="1"/>
    <cellStyle name="Note" xfId="2916" builtinId="10" hidden="1"/>
    <cellStyle name="Note" xfId="2994" builtinId="10" hidden="1"/>
    <cellStyle name="Note" xfId="3078" builtinId="10" hidden="1"/>
    <cellStyle name="Note" xfId="3126" builtinId="10" hidden="1"/>
    <cellStyle name="Note 10" xfId="4917"/>
    <cellStyle name="Note 11" xfId="4961"/>
    <cellStyle name="Note 12" xfId="4993"/>
    <cellStyle name="Note 13" xfId="4957"/>
    <cellStyle name="Note 14" xfId="5036"/>
    <cellStyle name="Note 15" xfId="5111"/>
    <cellStyle name="Note 16" xfId="5167"/>
    <cellStyle name="Note 17" xfId="5215"/>
    <cellStyle name="Note 18" xfId="5259"/>
    <cellStyle name="Note 19" xfId="5291"/>
    <cellStyle name="Note 2" xfId="3214"/>
    <cellStyle name="Note 20" xfId="5255"/>
    <cellStyle name="Note 21" xfId="5333"/>
    <cellStyle name="Note 22" xfId="5152"/>
    <cellStyle name="Note 23" xfId="5449"/>
    <cellStyle name="Note 24" xfId="5496"/>
    <cellStyle name="Note 25" xfId="5540"/>
    <cellStyle name="Note 26" xfId="5572"/>
    <cellStyle name="Note 27" xfId="5536"/>
    <cellStyle name="Note 28" xfId="5615"/>
    <cellStyle name="Note 29" xfId="5432"/>
    <cellStyle name="Note 3" xfId="3243"/>
    <cellStyle name="Note 30" xfId="5733"/>
    <cellStyle name="Note 31" xfId="5779"/>
    <cellStyle name="Note 32" xfId="5822"/>
    <cellStyle name="Note 33" xfId="5853"/>
    <cellStyle name="Note 34" xfId="5819"/>
    <cellStyle name="Note 35" xfId="5895"/>
    <cellStyle name="Note 36" xfId="5763"/>
    <cellStyle name="Note 37" xfId="5997"/>
    <cellStyle name="Note 38" xfId="6042"/>
    <cellStyle name="Note 39" xfId="6085"/>
    <cellStyle name="Note 4" xfId="214" hidden="1"/>
    <cellStyle name="Note 4" xfId="301" hidden="1"/>
    <cellStyle name="Note 4" xfId="386" hidden="1"/>
    <cellStyle name="Note 4" xfId="456" hidden="1"/>
    <cellStyle name="Note 4" xfId="598" hidden="1"/>
    <cellStyle name="Note 4" xfId="683" hidden="1"/>
    <cellStyle name="Note 4" xfId="769" hidden="1"/>
    <cellStyle name="Note 4" xfId="838" hidden="1"/>
    <cellStyle name="Note 4" xfId="934" hidden="1"/>
    <cellStyle name="Note 4" xfId="1019" hidden="1"/>
    <cellStyle name="Note 4" xfId="1104" hidden="1"/>
    <cellStyle name="Note 4" xfId="1176" hidden="1"/>
    <cellStyle name="Note 4" xfId="1264" hidden="1"/>
    <cellStyle name="Note 4" xfId="1344" hidden="1"/>
    <cellStyle name="Note 4" xfId="1421" hidden="1"/>
    <cellStyle name="Note 4" xfId="1486" hidden="1"/>
    <cellStyle name="Note 4" xfId="3380" hidden="1"/>
    <cellStyle name="Note 4" xfId="3467" hidden="1"/>
    <cellStyle name="Note 4" xfId="3552" hidden="1"/>
    <cellStyle name="Note 4" xfId="3622" hidden="1"/>
    <cellStyle name="Note 4" xfId="3764" hidden="1"/>
    <cellStyle name="Note 4" xfId="3849" hidden="1"/>
    <cellStyle name="Note 4" xfId="3935" hidden="1"/>
    <cellStyle name="Note 4" xfId="4004" hidden="1"/>
    <cellStyle name="Note 4" xfId="4100" hidden="1"/>
    <cellStyle name="Note 4" xfId="4185" hidden="1"/>
    <cellStyle name="Note 4" xfId="4270" hidden="1"/>
    <cellStyle name="Note 4" xfId="4342" hidden="1"/>
    <cellStyle name="Note 4" xfId="4430" hidden="1"/>
    <cellStyle name="Note 4" xfId="4510" hidden="1"/>
    <cellStyle name="Note 4" xfId="4587" hidden="1"/>
    <cellStyle name="Note 4" xfId="4652" hidden="1"/>
    <cellStyle name="Note 4" xfId="3284" hidden="1"/>
    <cellStyle name="Note 4" xfId="6602" hidden="1"/>
    <cellStyle name="Note 4" xfId="6687" hidden="1"/>
    <cellStyle name="Note 4" xfId="6757" hidden="1"/>
    <cellStyle name="Note 4" xfId="6899" hidden="1"/>
    <cellStyle name="Note 4" xfId="6984" hidden="1"/>
    <cellStyle name="Note 4" xfId="7070" hidden="1"/>
    <cellStyle name="Note 4" xfId="7139" hidden="1"/>
    <cellStyle name="Note 4" xfId="7235" hidden="1"/>
    <cellStyle name="Note 4" xfId="7320" hidden="1"/>
    <cellStyle name="Note 4" xfId="7405" hidden="1"/>
    <cellStyle name="Note 4" xfId="7477" hidden="1"/>
    <cellStyle name="Note 4" xfId="7565" hidden="1"/>
    <cellStyle name="Note 4" xfId="7645" hidden="1"/>
    <cellStyle name="Note 4" xfId="7722" hidden="1"/>
    <cellStyle name="Note 4" xfId="7787" hidden="1"/>
    <cellStyle name="Note 4" xfId="6420" hidden="1"/>
    <cellStyle name="Note 4" xfId="9475" hidden="1"/>
    <cellStyle name="Note 4" xfId="9560" hidden="1"/>
    <cellStyle name="Note 4" xfId="9630" hidden="1"/>
    <cellStyle name="Note 4" xfId="9770" hidden="1"/>
    <cellStyle name="Note 4" xfId="9855" hidden="1"/>
    <cellStyle name="Note 4" xfId="9941" hidden="1"/>
    <cellStyle name="Note 4" xfId="10010" hidden="1"/>
    <cellStyle name="Note 4" xfId="10106" hidden="1"/>
    <cellStyle name="Note 4" xfId="10191" hidden="1"/>
    <cellStyle name="Note 4" xfId="10276" hidden="1"/>
    <cellStyle name="Note 4" xfId="10348" hidden="1"/>
    <cellStyle name="Note 4" xfId="10436" hidden="1"/>
    <cellStyle name="Note 4" xfId="10515" hidden="1"/>
    <cellStyle name="Note 4" xfId="10592" hidden="1"/>
    <cellStyle name="Note 4" xfId="10657" hidden="1"/>
    <cellStyle name="Note 4" xfId="9392"/>
    <cellStyle name="Note 40" xfId="6117"/>
    <cellStyle name="Note 41" xfId="6082"/>
    <cellStyle name="Note 42" xfId="6160"/>
    <cellStyle name="Note 43" xfId="6244"/>
    <cellStyle name="Note 44" xfId="6292"/>
    <cellStyle name="Note 5" xfId="3701"/>
    <cellStyle name="Note 6" xfId="4727"/>
    <cellStyle name="Note 7" xfId="4760"/>
    <cellStyle name="Note 8" xfId="4814"/>
    <cellStyle name="Note 9" xfId="4870"/>
    <cellStyle name="Output" xfId="12" builtinId="21" hidden="1"/>
    <cellStyle name="Output" xfId="69" builtinId="21" hidden="1"/>
    <cellStyle name="Output" xfId="110" builtinId="21" hidden="1"/>
    <cellStyle name="Output" xfId="164" builtinId="21" hidden="1"/>
    <cellStyle name="Output" xfId="209" builtinId="21" hidden="1"/>
    <cellStyle name="Output" xfId="252" builtinId="21" hidden="1"/>
    <cellStyle name="Output" xfId="296" builtinId="21" hidden="1"/>
    <cellStyle name="Output" xfId="333" builtinId="21" hidden="1"/>
    <cellStyle name="Output" xfId="381" builtinId="21" hidden="1"/>
    <cellStyle name="Output" xfId="417" builtinId="21" hidden="1"/>
    <cellStyle name="Output" xfId="462" builtinId="21" hidden="1"/>
    <cellStyle name="Output" xfId="500" builtinId="21" hidden="1"/>
    <cellStyle name="Output" xfId="549" builtinId="21" hidden="1"/>
    <cellStyle name="Output" xfId="593" builtinId="21" hidden="1"/>
    <cellStyle name="Output" xfId="635" builtinId="21" hidden="1"/>
    <cellStyle name="Output" xfId="678" builtinId="21" hidden="1"/>
    <cellStyle name="Output" xfId="715" builtinId="21" hidden="1"/>
    <cellStyle name="Output" xfId="764" builtinId="21" hidden="1"/>
    <cellStyle name="Output" xfId="800" builtinId="21" hidden="1"/>
    <cellStyle name="Output" xfId="844" builtinId="21" hidden="1"/>
    <cellStyle name="Output" xfId="879" builtinId="21" hidden="1"/>
    <cellStyle name="Output" xfId="750" builtinId="21" hidden="1"/>
    <cellStyle name="Output" xfId="929" builtinId="21" hidden="1"/>
    <cellStyle name="Output" xfId="971" builtinId="21" hidden="1"/>
    <cellStyle name="Output" xfId="1014" builtinId="21" hidden="1"/>
    <cellStyle name="Output" xfId="1051" builtinId="21" hidden="1"/>
    <cellStyle name="Output" xfId="1099" builtinId="21" hidden="1"/>
    <cellStyle name="Output" xfId="1136" builtinId="21" hidden="1"/>
    <cellStyle name="Output" xfId="1182" builtinId="21" hidden="1"/>
    <cellStyle name="Output" xfId="1219" builtinId="21" hidden="1"/>
    <cellStyle name="Output" xfId="1253" builtinId="21" hidden="1"/>
    <cellStyle name="Output" xfId="1259" builtinId="21" hidden="1"/>
    <cellStyle name="Output" xfId="1299" builtinId="21" hidden="1"/>
    <cellStyle name="Output" xfId="1339" builtinId="21" hidden="1"/>
    <cellStyle name="Output" xfId="1374" builtinId="21" hidden="1"/>
    <cellStyle name="Output" xfId="1416" builtinId="21" hidden="1"/>
    <cellStyle name="Output" xfId="1451" builtinId="21" hidden="1"/>
    <cellStyle name="Output" xfId="1491" builtinId="21" hidden="1"/>
    <cellStyle name="Output" xfId="1524" builtinId="21" hidden="1"/>
    <cellStyle name="Output" xfId="217" builtinId="21" hidden="1"/>
    <cellStyle name="Output" xfId="1556" builtinId="21" hidden="1"/>
    <cellStyle name="Output" xfId="1600" builtinId="21" hidden="1"/>
    <cellStyle name="Output" xfId="1643" builtinId="21" hidden="1"/>
    <cellStyle name="Output" xfId="1699" builtinId="21" hidden="1"/>
    <cellStyle name="Output" xfId="1746" builtinId="21" hidden="1"/>
    <cellStyle name="Output" xfId="1783" builtinId="21" hidden="1"/>
    <cellStyle name="Output" xfId="1801" builtinId="21" hidden="1"/>
    <cellStyle name="Output" xfId="1865" builtinId="21" hidden="1"/>
    <cellStyle name="Output" xfId="1876" builtinId="21" hidden="1"/>
    <cellStyle name="Output" xfId="1681" builtinId="21" hidden="1"/>
    <cellStyle name="Output" xfId="1996" builtinId="21" hidden="1"/>
    <cellStyle name="Output" xfId="2044" builtinId="21" hidden="1"/>
    <cellStyle name="Output" xfId="2081" builtinId="21" hidden="1"/>
    <cellStyle name="Output" xfId="2099" builtinId="21" hidden="1"/>
    <cellStyle name="Output" xfId="2162" builtinId="21" hidden="1"/>
    <cellStyle name="Output" xfId="2173" builtinId="21" hidden="1"/>
    <cellStyle name="Output" xfId="1637" builtinId="21" hidden="1"/>
    <cellStyle name="Output" xfId="2278" builtinId="21" hidden="1"/>
    <cellStyle name="Output" xfId="2325" builtinId="21" hidden="1"/>
    <cellStyle name="Output" xfId="2362" builtinId="21" hidden="1"/>
    <cellStyle name="Output" xfId="2380" builtinId="21" hidden="1"/>
    <cellStyle name="Output" xfId="2444" builtinId="21" hidden="1"/>
    <cellStyle name="Output" xfId="2455" builtinId="21" hidden="1"/>
    <cellStyle name="Output" xfId="2268" builtinId="21" hidden="1"/>
    <cellStyle name="Output" xfId="2562" builtinId="21" hidden="1"/>
    <cellStyle name="Output" xfId="2608" builtinId="21" hidden="1"/>
    <cellStyle name="Output" xfId="2645" builtinId="21" hidden="1"/>
    <cellStyle name="Output" xfId="2661" builtinId="21" hidden="1"/>
    <cellStyle name="Output" xfId="2724" builtinId="21" hidden="1"/>
    <cellStyle name="Output" xfId="2735" builtinId="21" hidden="1"/>
    <cellStyle name="Output" xfId="2262" builtinId="21" hidden="1"/>
    <cellStyle name="Output" xfId="2826" builtinId="21" hidden="1"/>
    <cellStyle name="Output" xfId="2871" builtinId="21" hidden="1"/>
    <cellStyle name="Output" xfId="2908" builtinId="21" hidden="1"/>
    <cellStyle name="Output" xfId="2925" builtinId="21" hidden="1"/>
    <cellStyle name="Output" xfId="2989" builtinId="21" hidden="1"/>
    <cellStyle name="Output" xfId="3000" builtinId="21" hidden="1"/>
    <cellStyle name="Output" xfId="3073" builtinId="21" hidden="1"/>
    <cellStyle name="Output" xfId="3121" builtinId="21" hidden="1"/>
    <cellStyle name="Output" xfId="3176" builtinId="21" hidden="1"/>
    <cellStyle name="Output" xfId="3238" builtinId="21" hidden="1"/>
    <cellStyle name="Output" xfId="3279" builtinId="21" hidden="1"/>
    <cellStyle name="Output" xfId="3330" builtinId="21" hidden="1"/>
    <cellStyle name="Output" xfId="3375" builtinId="21" hidden="1"/>
    <cellStyle name="Output" xfId="3418" builtinId="21" hidden="1"/>
    <cellStyle name="Output" xfId="3462" builtinId="21" hidden="1"/>
    <cellStyle name="Output" xfId="3499" builtinId="21" hidden="1"/>
    <cellStyle name="Output" xfId="3547" builtinId="21" hidden="1"/>
    <cellStyle name="Output" xfId="3583" builtinId="21" hidden="1"/>
    <cellStyle name="Output" xfId="3628" builtinId="21" hidden="1"/>
    <cellStyle name="Output" xfId="3666" builtinId="21" hidden="1"/>
    <cellStyle name="Output" xfId="3715" builtinId="21" hidden="1"/>
    <cellStyle name="Output" xfId="3759" builtinId="21" hidden="1"/>
    <cellStyle name="Output" xfId="3801" builtinId="21" hidden="1"/>
    <cellStyle name="Output" xfId="3844" builtinId="21" hidden="1"/>
    <cellStyle name="Output" xfId="3881" builtinId="21" hidden="1"/>
    <cellStyle name="Output" xfId="3930" builtinId="21" hidden="1"/>
    <cellStyle name="Output" xfId="3966" builtinId="21" hidden="1"/>
    <cellStyle name="Output" xfId="4010" builtinId="21" hidden="1"/>
    <cellStyle name="Output" xfId="4045" builtinId="21" hidden="1"/>
    <cellStyle name="Output" xfId="3916" builtinId="21" hidden="1"/>
    <cellStyle name="Output" xfId="4095" builtinId="21" hidden="1"/>
    <cellStyle name="Output" xfId="4137" builtinId="21" hidden="1"/>
    <cellStyle name="Output" xfId="4180" builtinId="21" hidden="1"/>
    <cellStyle name="Output" xfId="4217" builtinId="21" hidden="1"/>
    <cellStyle name="Output" xfId="4265" builtinId="21" hidden="1"/>
    <cellStyle name="Output" xfId="4302" builtinId="21" hidden="1"/>
    <cellStyle name="Output" xfId="4348" builtinId="21" hidden="1"/>
    <cellStyle name="Output" xfId="4385" builtinId="21" hidden="1"/>
    <cellStyle name="Output" xfId="4419" builtinId="21" hidden="1"/>
    <cellStyle name="Output" xfId="4425" builtinId="21" hidden="1"/>
    <cellStyle name="Output" xfId="4465" builtinId="21" hidden="1"/>
    <cellStyle name="Output" xfId="4505" builtinId="21" hidden="1"/>
    <cellStyle name="Output" xfId="4540" builtinId="21" hidden="1"/>
    <cellStyle name="Output" xfId="4582" builtinId="21" hidden="1"/>
    <cellStyle name="Output" xfId="4617" builtinId="21" hidden="1"/>
    <cellStyle name="Output" xfId="4657" builtinId="21" hidden="1"/>
    <cellStyle name="Output" xfId="4690" builtinId="21" hidden="1"/>
    <cellStyle name="Output" xfId="3383" builtinId="21" hidden="1"/>
    <cellStyle name="Output" xfId="4722" builtinId="21" hidden="1"/>
    <cellStyle name="Output" xfId="4766" builtinId="21" hidden="1"/>
    <cellStyle name="Output" xfId="4809" builtinId="21" hidden="1"/>
    <cellStyle name="Output" xfId="4865" builtinId="21" hidden="1"/>
    <cellStyle name="Output" xfId="4912" builtinId="21" hidden="1"/>
    <cellStyle name="Output" xfId="4949" builtinId="21" hidden="1"/>
    <cellStyle name="Output" xfId="4967" builtinId="21" hidden="1"/>
    <cellStyle name="Output" xfId="5031" builtinId="21" hidden="1"/>
    <cellStyle name="Output" xfId="5042" builtinId="21" hidden="1"/>
    <cellStyle name="Output" xfId="4847" builtinId="21" hidden="1"/>
    <cellStyle name="Output" xfId="5162" builtinId="21" hidden="1"/>
    <cellStyle name="Output" xfId="5210" builtinId="21" hidden="1"/>
    <cellStyle name="Output" xfId="5247" builtinId="21" hidden="1"/>
    <cellStyle name="Output" xfId="5265" builtinId="21" hidden="1"/>
    <cellStyle name="Output" xfId="5328" builtinId="21" hidden="1"/>
    <cellStyle name="Output" xfId="5339" builtinId="21" hidden="1"/>
    <cellStyle name="Output" xfId="4803" builtinId="21" hidden="1"/>
    <cellStyle name="Output" xfId="5444" builtinId="21" hidden="1"/>
    <cellStyle name="Output" xfId="5491" builtinId="21" hidden="1"/>
    <cellStyle name="Output" xfId="5528" builtinId="21" hidden="1"/>
    <cellStyle name="Output" xfId="5546" builtinId="21" hidden="1"/>
    <cellStyle name="Output" xfId="5610" builtinId="21" hidden="1"/>
    <cellStyle name="Output" xfId="5621" builtinId="21" hidden="1"/>
    <cellStyle name="Output" xfId="5434" builtinId="21" hidden="1"/>
    <cellStyle name="Output" xfId="5728" builtinId="21" hidden="1"/>
    <cellStyle name="Output" xfId="5774" builtinId="21" hidden="1"/>
    <cellStyle name="Output" xfId="5811" builtinId="21" hidden="1"/>
    <cellStyle name="Output" xfId="5827" builtinId="21" hidden="1"/>
    <cellStyle name="Output" xfId="5890" builtinId="21" hidden="1"/>
    <cellStyle name="Output" xfId="5901" builtinId="21" hidden="1"/>
    <cellStyle name="Output" xfId="5428" builtinId="21" hidden="1"/>
    <cellStyle name="Output" xfId="5992" builtinId="21" hidden="1"/>
    <cellStyle name="Output" xfId="6037" builtinId="21" hidden="1"/>
    <cellStyle name="Output" xfId="6074" builtinId="21" hidden="1"/>
    <cellStyle name="Output" xfId="6091" builtinId="21" hidden="1"/>
    <cellStyle name="Output" xfId="6155" builtinId="21" hidden="1"/>
    <cellStyle name="Output" xfId="6166" builtinId="21" hidden="1"/>
    <cellStyle name="Output" xfId="6239" builtinId="21" hidden="1"/>
    <cellStyle name="Output" xfId="6287" builtinId="21" hidden="1"/>
    <cellStyle name="Output" xfId="6323" builtinId="21" hidden="1"/>
    <cellStyle name="Output" xfId="6376" builtinId="21" hidden="1"/>
    <cellStyle name="Output" xfId="6415" builtinId="21" hidden="1"/>
    <cellStyle name="Output" xfId="6467" builtinId="21" hidden="1"/>
    <cellStyle name="Output" xfId="6512" builtinId="21" hidden="1"/>
    <cellStyle name="Output" xfId="6553" builtinId="21" hidden="1"/>
    <cellStyle name="Output" xfId="6597" builtinId="21" hidden="1"/>
    <cellStyle name="Output" xfId="6634" builtinId="21" hidden="1"/>
    <cellStyle name="Output" xfId="6682" builtinId="21" hidden="1"/>
    <cellStyle name="Output" xfId="6718" builtinId="21" hidden="1"/>
    <cellStyle name="Output" xfId="6763" builtinId="21" hidden="1"/>
    <cellStyle name="Output" xfId="6801" builtinId="21" hidden="1"/>
    <cellStyle name="Output" xfId="6850" builtinId="21" hidden="1"/>
    <cellStyle name="Output" xfId="6894" builtinId="21" hidden="1"/>
    <cellStyle name="Output" xfId="6936" builtinId="21" hidden="1"/>
    <cellStyle name="Output" xfId="6979" builtinId="21" hidden="1"/>
    <cellStyle name="Output" xfId="7016" builtinId="21" hidden="1"/>
    <cellStyle name="Output" xfId="7065" builtinId="21" hidden="1"/>
    <cellStyle name="Output" xfId="7101" builtinId="21" hidden="1"/>
    <cellStyle name="Output" xfId="7145" builtinId="21" hidden="1"/>
    <cellStyle name="Output" xfId="7180" builtinId="21" hidden="1"/>
    <cellStyle name="Output" xfId="7051" builtinId="21" hidden="1"/>
    <cellStyle name="Output" xfId="7230" builtinId="21" hidden="1"/>
    <cellStyle name="Output" xfId="7272" builtinId="21" hidden="1"/>
    <cellStyle name="Output" xfId="7315" builtinId="21" hidden="1"/>
    <cellStyle name="Output" xfId="7352" builtinId="21" hidden="1"/>
    <cellStyle name="Output" xfId="7400" builtinId="21" hidden="1"/>
    <cellStyle name="Output" xfId="7437" builtinId="21" hidden="1"/>
    <cellStyle name="Output" xfId="7483" builtinId="21" hidden="1"/>
    <cellStyle name="Output" xfId="7520" builtinId="21" hidden="1"/>
    <cellStyle name="Output" xfId="7554" builtinId="21" hidden="1"/>
    <cellStyle name="Output" xfId="7560" builtinId="21" hidden="1"/>
    <cellStyle name="Output" xfId="7600" builtinId="21" hidden="1"/>
    <cellStyle name="Output" xfId="7640" builtinId="21" hidden="1"/>
    <cellStyle name="Output" xfId="7675" builtinId="21" hidden="1"/>
    <cellStyle name="Output" xfId="7717" builtinId="21" hidden="1"/>
    <cellStyle name="Output" xfId="7752" builtinId="21" hidden="1"/>
    <cellStyle name="Output" xfId="7792" builtinId="21" hidden="1"/>
    <cellStyle name="Output" xfId="7825" builtinId="21" hidden="1"/>
    <cellStyle name="Output" xfId="6519" builtinId="21" hidden="1"/>
    <cellStyle name="Output" xfId="7857" builtinId="21" hidden="1"/>
    <cellStyle name="Output" xfId="7900" builtinId="21" hidden="1"/>
    <cellStyle name="Output" xfId="7942" builtinId="21" hidden="1"/>
    <cellStyle name="Output" xfId="7997" builtinId="21" hidden="1"/>
    <cellStyle name="Output" xfId="8043" builtinId="21" hidden="1"/>
    <cellStyle name="Output" xfId="8080" builtinId="21" hidden="1"/>
    <cellStyle name="Output" xfId="8098" builtinId="21" hidden="1"/>
    <cellStyle name="Output" xfId="8161" builtinId="21" hidden="1"/>
    <cellStyle name="Output" xfId="8172" builtinId="21" hidden="1"/>
    <cellStyle name="Output" xfId="7979" builtinId="21" hidden="1"/>
    <cellStyle name="Output" xfId="8287" builtinId="21" hidden="1"/>
    <cellStyle name="Output" xfId="8334" builtinId="21" hidden="1"/>
    <cellStyle name="Output" xfId="8370" builtinId="21" hidden="1"/>
    <cellStyle name="Output" xfId="8386" builtinId="21" hidden="1"/>
    <cellStyle name="Output" xfId="8448" builtinId="21" hidden="1"/>
    <cellStyle name="Output" xfId="8458" builtinId="21" hidden="1"/>
    <cellStyle name="Output" xfId="7936" builtinId="21" hidden="1"/>
    <cellStyle name="Output" xfId="8562" builtinId="21" hidden="1"/>
    <cellStyle name="Output" xfId="8608" builtinId="21" hidden="1"/>
    <cellStyle name="Output" xfId="8644" builtinId="21" hidden="1"/>
    <cellStyle name="Output" xfId="8660" builtinId="21" hidden="1"/>
    <cellStyle name="Output" xfId="8723" builtinId="21" hidden="1"/>
    <cellStyle name="Output" xfId="8733" builtinId="21" hidden="1"/>
    <cellStyle name="Output" xfId="8552" builtinId="21" hidden="1"/>
    <cellStyle name="Output" xfId="8840" builtinId="21" hidden="1"/>
    <cellStyle name="Output" xfId="8883" builtinId="21" hidden="1"/>
    <cellStyle name="Output" xfId="8918" builtinId="21" hidden="1"/>
    <cellStyle name="Output" xfId="8931" builtinId="21" hidden="1"/>
    <cellStyle name="Output" xfId="8993" builtinId="21" hidden="1"/>
    <cellStyle name="Output" xfId="9003" builtinId="21" hidden="1"/>
    <cellStyle name="Output" xfId="8547" builtinId="21" hidden="1"/>
    <cellStyle name="Output" xfId="9094" builtinId="21" hidden="1"/>
    <cellStyle name="Output" xfId="9138" builtinId="21" hidden="1"/>
    <cellStyle name="Output" xfId="9174" builtinId="21" hidden="1"/>
    <cellStyle name="Output" xfId="9190" builtinId="21" hidden="1"/>
    <cellStyle name="Output" xfId="9254" builtinId="21" hidden="1"/>
    <cellStyle name="Output" xfId="9265" builtinId="21" hidden="1"/>
    <cellStyle name="Output" xfId="9336" builtinId="21" hidden="1"/>
    <cellStyle name="Output" xfId="9383" builtinId="21" hidden="1"/>
    <cellStyle name="Output" xfId="6506" builtinId="21" hidden="1"/>
    <cellStyle name="Output" xfId="3223" builtinId="21" hidden="1"/>
    <cellStyle name="Output" xfId="8006" builtinId="21" hidden="1"/>
    <cellStyle name="Output" xfId="8086" builtinId="21" hidden="1"/>
    <cellStyle name="Output" xfId="9226" builtinId="21" hidden="1"/>
    <cellStyle name="Output" xfId="9428" builtinId="21" hidden="1"/>
    <cellStyle name="Output" xfId="9470" builtinId="21" hidden="1"/>
    <cellStyle name="Output" xfId="9507" builtinId="21" hidden="1"/>
    <cellStyle name="Output" xfId="9555" builtinId="21" hidden="1"/>
    <cellStyle name="Output" xfId="9591" builtinId="21" hidden="1"/>
    <cellStyle name="Output" xfId="9635" builtinId="21" hidden="1"/>
    <cellStyle name="Output" xfId="9673" builtinId="21" hidden="1"/>
    <cellStyle name="Output" xfId="9721" builtinId="21" hidden="1"/>
    <cellStyle name="Output" xfId="9765" builtinId="21" hidden="1"/>
    <cellStyle name="Output" xfId="9807" builtinId="21" hidden="1"/>
    <cellStyle name="Output" xfId="9850" builtinId="21" hidden="1"/>
    <cellStyle name="Output" xfId="9887" builtinId="21" hidden="1"/>
    <cellStyle name="Output" xfId="9936" builtinId="21" hidden="1"/>
    <cellStyle name="Output" xfId="9972" builtinId="21" hidden="1"/>
    <cellStyle name="Output" xfId="10016" builtinId="21" hidden="1"/>
    <cellStyle name="Output" xfId="10051" builtinId="21" hidden="1"/>
    <cellStyle name="Output" xfId="9922" builtinId="21" hidden="1"/>
    <cellStyle name="Output" xfId="10101" builtinId="21" hidden="1"/>
    <cellStyle name="Output" xfId="10143" builtinId="21" hidden="1"/>
    <cellStyle name="Output" xfId="10186" builtinId="21" hidden="1"/>
    <cellStyle name="Output" xfId="10223" builtinId="21" hidden="1"/>
    <cellStyle name="Output" xfId="10271" builtinId="21" hidden="1"/>
    <cellStyle name="Output" xfId="10308" builtinId="21" hidden="1"/>
    <cellStyle name="Output" xfId="10354" builtinId="21" hidden="1"/>
    <cellStyle name="Output" xfId="10391" builtinId="21" hidden="1"/>
    <cellStyle name="Output" xfId="10425" builtinId="21" hidden="1"/>
    <cellStyle name="Output" xfId="10431" builtinId="21" hidden="1"/>
    <cellStyle name="Output" xfId="10470" builtinId="21" hidden="1"/>
    <cellStyle name="Output" xfId="10510" builtinId="21" hidden="1"/>
    <cellStyle name="Output" xfId="10545" builtinId="21" hidden="1"/>
    <cellStyle name="Output" xfId="10587" builtinId="21" hidden="1"/>
    <cellStyle name="Output" xfId="10622" builtinId="21" hidden="1"/>
    <cellStyle name="Output" xfId="10662" builtinId="21" hidden="1"/>
    <cellStyle name="Output" xfId="10695" builtinId="21" hidden="1"/>
    <cellStyle name="Output" xfId="8965" builtinId="21" hidden="1"/>
    <cellStyle name="Output" xfId="10727" builtinId="21" hidden="1"/>
    <cellStyle name="Output" xfId="10765" builtinId="21" hidden="1"/>
    <cellStyle name="Output" xfId="10803" builtinId="21" hidden="1"/>
    <cellStyle name="Output" xfId="10850" builtinId="21" hidden="1"/>
    <cellStyle name="Output" xfId="10893" builtinId="21" hidden="1"/>
    <cellStyle name="Output" xfId="10926" builtinId="21" hidden="1"/>
    <cellStyle name="Output" xfId="10938" builtinId="21" hidden="1"/>
    <cellStyle name="Output" xfId="10996" builtinId="21" hidden="1"/>
    <cellStyle name="Output" xfId="11005" builtinId="21" hidden="1"/>
    <cellStyle name="Output" xfId="10836" builtinId="21" hidden="1"/>
    <cellStyle name="Output" xfId="11109" builtinId="21" hidden="1"/>
    <cellStyle name="Output" xfId="11154" builtinId="21" hidden="1"/>
    <cellStyle name="Output" xfId="11188" builtinId="21" hidden="1"/>
    <cellStyle name="Output" xfId="11202" builtinId="21" hidden="1"/>
    <cellStyle name="Output" xfId="11261" builtinId="21" hidden="1"/>
    <cellStyle name="Output" xfId="11270" builtinId="21" hidden="1"/>
    <cellStyle name="Output" xfId="10797" builtinId="21" hidden="1"/>
    <cellStyle name="Output" xfId="11368" builtinId="21" hidden="1"/>
    <cellStyle name="Output" xfId="11412" builtinId="21" hidden="1"/>
    <cellStyle name="Output" xfId="11446" builtinId="21" hidden="1"/>
    <cellStyle name="Output" xfId="11460" builtinId="21" hidden="1"/>
    <cellStyle name="Output" xfId="11520" builtinId="21" hidden="1"/>
    <cellStyle name="Output" xfId="11529" builtinId="21" hidden="1"/>
    <cellStyle name="Output" xfId="11358" builtinId="21" hidden="1"/>
    <cellStyle name="Output" xfId="11630" builtinId="21" hidden="1"/>
    <cellStyle name="Output" xfId="11672" builtinId="21" hidden="1"/>
    <cellStyle name="Output" xfId="11705" builtinId="21" hidden="1"/>
    <cellStyle name="Output" xfId="11717" builtinId="21" hidden="1"/>
    <cellStyle name="Output" xfId="11776" builtinId="21" hidden="1"/>
    <cellStyle name="Output" xfId="11785" builtinId="21" hidden="1"/>
    <cellStyle name="Output" xfId="11353" builtinId="21" hidden="1"/>
    <cellStyle name="Output" xfId="11871" builtinId="21" hidden="1"/>
    <cellStyle name="Output" xfId="11913" builtinId="21" hidden="1"/>
    <cellStyle name="Output" xfId="11947" builtinId="21" hidden="1"/>
    <cellStyle name="Output" xfId="11960" builtinId="21" hidden="1"/>
    <cellStyle name="Output" xfId="12020" builtinId="21" hidden="1"/>
    <cellStyle name="Output" xfId="12029" builtinId="21" hidden="1"/>
    <cellStyle name="Output" xfId="12096" builtinId="21" hidden="1"/>
    <cellStyle name="Output" xfId="12135" builtinId="21" hidden="1"/>
    <cellStyle name="Percent" xfId="2" builtinId="5" hidden="1"/>
    <cellStyle name="Percent" xfId="60" builtinId="5" customBuiltin="1"/>
    <cellStyle name="Percent 10" xfId="3160"/>
    <cellStyle name="Percent 11" xfId="3164"/>
    <cellStyle name="Percent 11 2" xfId="6328"/>
    <cellStyle name="Percent 12" xfId="3209"/>
    <cellStyle name="Percent 13" xfId="3229"/>
    <cellStyle name="Percent 2" xfId="156" hidden="1"/>
    <cellStyle name="Percent 2" xfId="1598"/>
    <cellStyle name="Percent 2 2" xfId="1737" hidden="1"/>
    <cellStyle name="Percent 2 2" xfId="2205" hidden="1"/>
    <cellStyle name="Percent 2 2" xfId="2316" hidden="1"/>
    <cellStyle name="Percent 2 2" xfId="2767" hidden="1"/>
    <cellStyle name="Percent 2 2" xfId="2862"/>
    <cellStyle name="Percent 2 2 2" xfId="4903" hidden="1"/>
    <cellStyle name="Percent 2 2 2" xfId="9129" hidden="1"/>
    <cellStyle name="Percent 2 2 2" xfId="10884"/>
    <cellStyle name="Percent 2 2 3" xfId="5371" hidden="1"/>
    <cellStyle name="Percent 2 2 3" xfId="11300"/>
    <cellStyle name="Percent 2 2 4" xfId="5482" hidden="1"/>
    <cellStyle name="Percent 2 2 4" xfId="11403"/>
    <cellStyle name="Percent 2 2 5" xfId="5933" hidden="1"/>
    <cellStyle name="Percent 2 2 5" xfId="11815"/>
    <cellStyle name="Percent 2 2 6" xfId="6028" hidden="1"/>
    <cellStyle name="Percent 2 2 6" xfId="11904"/>
    <cellStyle name="Percent 2 3" xfId="1834" hidden="1"/>
    <cellStyle name="Percent 2 3" xfId="2413" hidden="1"/>
    <cellStyle name="Percent 2 3" xfId="2958"/>
    <cellStyle name="Percent 2 3 2" xfId="5000" hidden="1"/>
    <cellStyle name="Percent 2 3 2" xfId="11491"/>
    <cellStyle name="Percent 2 3 3" xfId="5579" hidden="1"/>
    <cellStyle name="Percent 2 3 3" xfId="11991"/>
    <cellStyle name="Percent 2 3 4" xfId="6124" hidden="1"/>
    <cellStyle name="Percent 2 4" xfId="1908" hidden="1"/>
    <cellStyle name="Percent 2 4" xfId="2487" hidden="1"/>
    <cellStyle name="Percent 2 4" xfId="3032"/>
    <cellStyle name="Percent 2 4 2" xfId="5074" hidden="1"/>
    <cellStyle name="Percent 2 4 2" xfId="11559"/>
    <cellStyle name="Percent 2 4 3" xfId="5653" hidden="1"/>
    <cellStyle name="Percent 2 4 3" xfId="12059"/>
    <cellStyle name="Percent 2 4 4" xfId="6198" hidden="1"/>
    <cellStyle name="Percent 2 5" xfId="3323"/>
    <cellStyle name="Percent 2 6" xfId="4764"/>
    <cellStyle name="Percent 3" xfId="1630"/>
    <cellStyle name="Percent 3 2" xfId="3161"/>
    <cellStyle name="Percent 3 3" xfId="4796"/>
    <cellStyle name="Percent 4" xfId="203" hidden="1"/>
    <cellStyle name="Percent 4" xfId="287" hidden="1"/>
    <cellStyle name="Percent 4" xfId="371" hidden="1"/>
    <cellStyle name="Percent 4" xfId="463" hidden="1"/>
    <cellStyle name="Percent 4" xfId="1633"/>
    <cellStyle name="Percent 4 2" xfId="587" hidden="1"/>
    <cellStyle name="Percent 4 2" xfId="3753" hidden="1"/>
    <cellStyle name="Percent 4 2" xfId="3369" hidden="1"/>
    <cellStyle name="Percent 4 2" xfId="6888" hidden="1"/>
    <cellStyle name="Percent 4 2" xfId="9759" hidden="1"/>
    <cellStyle name="Percent 4 2" xfId="9461"/>
    <cellStyle name="Percent 4 3" xfId="669" hidden="1"/>
    <cellStyle name="Percent 4 3" xfId="3835" hidden="1"/>
    <cellStyle name="Percent 4 3" xfId="3453" hidden="1"/>
    <cellStyle name="Percent 4 3" xfId="6970" hidden="1"/>
    <cellStyle name="Percent 4 3" xfId="9841" hidden="1"/>
    <cellStyle name="Percent 4 3" xfId="9545"/>
    <cellStyle name="Percent 4 4" xfId="754" hidden="1"/>
    <cellStyle name="Percent 4 4" xfId="3920" hidden="1"/>
    <cellStyle name="Percent 4 4" xfId="3537" hidden="1"/>
    <cellStyle name="Percent 4 4" xfId="7055" hidden="1"/>
    <cellStyle name="Percent 4 4" xfId="9926" hidden="1"/>
    <cellStyle name="Percent 4 4" xfId="9636"/>
    <cellStyle name="Percent 4 5" xfId="845" hidden="1"/>
    <cellStyle name="Percent 4 5" xfId="4011" hidden="1"/>
    <cellStyle name="Percent 4 5" xfId="3629" hidden="1"/>
    <cellStyle name="Percent 4 5" xfId="7146" hidden="1"/>
    <cellStyle name="Percent 4 5" xfId="10017" hidden="1"/>
    <cellStyle name="Percent 4 5" xfId="10793"/>
    <cellStyle name="Percent 4 6" xfId="4799" hidden="1"/>
    <cellStyle name="Percent 5" xfId="1690"/>
    <cellStyle name="Percent 5 2" xfId="4856"/>
    <cellStyle name="Percent 6" xfId="3067"/>
    <cellStyle name="Percent 6 2" xfId="6233"/>
    <cellStyle name="Percent 7" xfId="3112"/>
    <cellStyle name="Percent 7 2" xfId="6278"/>
    <cellStyle name="Percent 8" xfId="104"/>
    <cellStyle name="Percent 8 2" xfId="3273"/>
    <cellStyle name="Percent 9" xfId="150"/>
    <cellStyle name="Table - Average Row" xfId="56"/>
    <cellStyle name="Table - Costs" xfId="157"/>
    <cellStyle name="Table - Numbers" xfId="148"/>
    <cellStyle name="Table - Totals Row" xfId="51"/>
    <cellStyle name="Title" xfId="7" builtinId="15" hidden="1"/>
    <cellStyle name="Title" xfId="64" builtinId="15" hidden="1"/>
    <cellStyle name="Title" xfId="105" builtinId="15" hidden="1"/>
    <cellStyle name="Title" xfId="159" builtinId="15" hidden="1"/>
    <cellStyle name="Title" xfId="204" builtinId="15" hidden="1"/>
    <cellStyle name="Title" xfId="247" builtinId="15" hidden="1"/>
    <cellStyle name="Title" xfId="291" builtinId="15" hidden="1"/>
    <cellStyle name="Title" xfId="290" builtinId="15" hidden="1"/>
    <cellStyle name="Title" xfId="376" builtinId="15" hidden="1"/>
    <cellStyle name="Title" xfId="374" builtinId="15" hidden="1"/>
    <cellStyle name="Title" xfId="460" builtinId="15" hidden="1"/>
    <cellStyle name="Title" xfId="495" builtinId="15" hidden="1"/>
    <cellStyle name="Title" xfId="544" builtinId="15" hidden="1"/>
    <cellStyle name="Title" xfId="588" builtinId="15" hidden="1"/>
    <cellStyle name="Title" xfId="630" builtinId="15" hidden="1"/>
    <cellStyle name="Title" xfId="673" builtinId="15" hidden="1"/>
    <cellStyle name="Title" xfId="672" builtinId="15" hidden="1"/>
    <cellStyle name="Title" xfId="759" builtinId="15" hidden="1"/>
    <cellStyle name="Title" xfId="757" builtinId="15" hidden="1"/>
    <cellStyle name="Title" xfId="842" builtinId="15" hidden="1"/>
    <cellStyle name="Title" xfId="874" builtinId="15" hidden="1"/>
    <cellStyle name="Title" xfId="725" builtinId="15" hidden="1"/>
    <cellStyle name="Title" xfId="924" builtinId="15" hidden="1"/>
    <cellStyle name="Title" xfId="966" builtinId="15" hidden="1"/>
    <cellStyle name="Title" xfId="1009" builtinId="15" hidden="1"/>
    <cellStyle name="Title" xfId="1008" builtinId="15" hidden="1"/>
    <cellStyle name="Title" xfId="1094" builtinId="15" hidden="1"/>
    <cellStyle name="Title" xfId="1092" builtinId="15" hidden="1"/>
    <cellStyle name="Title" xfId="1180" builtinId="15" hidden="1"/>
    <cellStyle name="Title" xfId="1214" builtinId="15" hidden="1"/>
    <cellStyle name="Title" xfId="965" builtinId="15" hidden="1"/>
    <cellStyle name="Title" xfId="1254" builtinId="15" hidden="1"/>
    <cellStyle name="Title" xfId="1294" builtinId="15" hidden="1"/>
    <cellStyle name="Title" xfId="1334" builtinId="15" hidden="1"/>
    <cellStyle name="Title" xfId="1333" builtinId="15" hidden="1"/>
    <cellStyle name="Title" xfId="1411" builtinId="15" hidden="1"/>
    <cellStyle name="Title" xfId="1409" builtinId="15" hidden="1"/>
    <cellStyle name="Title" xfId="1490" builtinId="15" hidden="1"/>
    <cellStyle name="Title" xfId="1519" builtinId="15" hidden="1"/>
    <cellStyle name="Title" xfId="428" builtinId="15" hidden="1"/>
    <cellStyle name="Title" xfId="198" builtinId="15" hidden="1"/>
    <cellStyle name="Title" xfId="152" builtinId="15" hidden="1"/>
    <cellStyle name="Title" xfId="1638" builtinId="15" hidden="1"/>
    <cellStyle name="Title" xfId="1694" builtinId="15" hidden="1"/>
    <cellStyle name="Title" xfId="1741" builtinId="15" hidden="1"/>
    <cellStyle name="Title" xfId="1739" builtinId="15" hidden="1"/>
    <cellStyle name="Title" xfId="1740" builtinId="15" hidden="1"/>
    <cellStyle name="Title" xfId="1786" builtinId="15" hidden="1"/>
    <cellStyle name="Title" xfId="1910" builtinId="15" hidden="1"/>
    <cellStyle name="Title" xfId="1685" builtinId="15" hidden="1"/>
    <cellStyle name="Title" xfId="1991" builtinId="15" hidden="1"/>
    <cellStyle name="Title" xfId="2039" builtinId="15" hidden="1"/>
    <cellStyle name="Title" xfId="2037" builtinId="15" hidden="1"/>
    <cellStyle name="Title" xfId="2038" builtinId="15" hidden="1"/>
    <cellStyle name="Title" xfId="2084" builtinId="15" hidden="1"/>
    <cellStyle name="Title" xfId="2207" builtinId="15" hidden="1"/>
    <cellStyle name="Title" xfId="1980" builtinId="15" hidden="1"/>
    <cellStyle name="Title" xfId="2273" builtinId="15" hidden="1"/>
    <cellStyle name="Title" xfId="2320" builtinId="15" hidden="1"/>
    <cellStyle name="Title" xfId="2318" builtinId="15" hidden="1"/>
    <cellStyle name="Title" xfId="2319" builtinId="15" hidden="1"/>
    <cellStyle name="Title" xfId="2365" builtinId="15" hidden="1"/>
    <cellStyle name="Title" xfId="2489" builtinId="15" hidden="1"/>
    <cellStyle name="Title" xfId="1683" builtinId="15" hidden="1"/>
    <cellStyle name="Title" xfId="2557" builtinId="15" hidden="1"/>
    <cellStyle name="Title" xfId="2603" builtinId="15" hidden="1"/>
    <cellStyle name="Title" xfId="2601" builtinId="15" hidden="1"/>
    <cellStyle name="Title" xfId="2602" builtinId="15" hidden="1"/>
    <cellStyle name="Title" xfId="2648" builtinId="15" hidden="1"/>
    <cellStyle name="Title" xfId="2769" builtinId="15" hidden="1"/>
    <cellStyle name="Title" xfId="2265" builtinId="15" hidden="1"/>
    <cellStyle name="Title" xfId="2821" builtinId="15" hidden="1"/>
    <cellStyle name="Title" xfId="2866" builtinId="15" hidden="1"/>
    <cellStyle name="Title" xfId="2864" builtinId="15" hidden="1"/>
    <cellStyle name="Title" xfId="2865" builtinId="15" hidden="1"/>
    <cellStyle name="Title" xfId="2911" builtinId="15" hidden="1"/>
    <cellStyle name="Title" xfId="3034" builtinId="15" hidden="1"/>
    <cellStyle name="Title" xfId="3068" builtinId="15" hidden="1"/>
    <cellStyle name="Title" xfId="3116" builtinId="15" hidden="1"/>
    <cellStyle name="Title" xfId="3171" builtinId="15" hidden="1"/>
    <cellStyle name="Title" xfId="3233" builtinId="15" hidden="1"/>
    <cellStyle name="Title" xfId="3274" builtinId="15" hidden="1"/>
    <cellStyle name="Title" xfId="3325" builtinId="15" hidden="1"/>
    <cellStyle name="Title" xfId="3370" builtinId="15" hidden="1"/>
    <cellStyle name="Title" xfId="3413" builtinId="15" hidden="1"/>
    <cellStyle name="Title" xfId="3457" builtinId="15" hidden="1"/>
    <cellStyle name="Title" xfId="3456" builtinId="15" hidden="1"/>
    <cellStyle name="Title" xfId="3542" builtinId="15" hidden="1"/>
    <cellStyle name="Title" xfId="3540" builtinId="15" hidden="1"/>
    <cellStyle name="Title" xfId="3626" builtinId="15" hidden="1"/>
    <cellStyle name="Title" xfId="3661" builtinId="15" hidden="1"/>
    <cellStyle name="Title" xfId="3710" builtinId="15" hidden="1"/>
    <cellStyle name="Title" xfId="3754" builtinId="15" hidden="1"/>
    <cellStyle name="Title" xfId="3796" builtinId="15" hidden="1"/>
    <cellStyle name="Title" xfId="3839" builtinId="15" hidden="1"/>
    <cellStyle name="Title" xfId="3838" builtinId="15" hidden="1"/>
    <cellStyle name="Title" xfId="3925" builtinId="15" hidden="1"/>
    <cellStyle name="Title" xfId="3923" builtinId="15" hidden="1"/>
    <cellStyle name="Title" xfId="4008" builtinId="15" hidden="1"/>
    <cellStyle name="Title" xfId="4040" builtinId="15" hidden="1"/>
    <cellStyle name="Title" xfId="3891" builtinId="15" hidden="1"/>
    <cellStyle name="Title" xfId="4090" builtinId="15" hidden="1"/>
    <cellStyle name="Title" xfId="4132" builtinId="15" hidden="1"/>
    <cellStyle name="Title" xfId="4175" builtinId="15" hidden="1"/>
    <cellStyle name="Title" xfId="4174" builtinId="15" hidden="1"/>
    <cellStyle name="Title" xfId="4260" builtinId="15" hidden="1"/>
    <cellStyle name="Title" xfId="4258" builtinId="15" hidden="1"/>
    <cellStyle name="Title" xfId="4346" builtinId="15" hidden="1"/>
    <cellStyle name="Title" xfId="4380" builtinId="15" hidden="1"/>
    <cellStyle name="Title" xfId="4131" builtinId="15" hidden="1"/>
    <cellStyle name="Title" xfId="4420" builtinId="15" hidden="1"/>
    <cellStyle name="Title" xfId="4460" builtinId="15" hidden="1"/>
    <cellStyle name="Title" xfId="4500" builtinId="15" hidden="1"/>
    <cellStyle name="Title" xfId="4499" builtinId="15" hidden="1"/>
    <cellStyle name="Title" xfId="4577" builtinId="15" hidden="1"/>
    <cellStyle name="Title" xfId="4575" builtinId="15" hidden="1"/>
    <cellStyle name="Title" xfId="4656" builtinId="15" hidden="1"/>
    <cellStyle name="Title" xfId="4685" builtinId="15" hidden="1"/>
    <cellStyle name="Title" xfId="3594" builtinId="15" hidden="1"/>
    <cellStyle name="Title" xfId="3364" builtinId="15" hidden="1"/>
    <cellStyle name="Title" xfId="3319" builtinId="15" hidden="1"/>
    <cellStyle name="Title" xfId="4804" builtinId="15" hidden="1"/>
    <cellStyle name="Title" xfId="4860" builtinId="15" hidden="1"/>
    <cellStyle name="Title" xfId="4907" builtinId="15" hidden="1"/>
    <cellStyle name="Title" xfId="4905" builtinId="15" hidden="1"/>
    <cellStyle name="Title" xfId="4906" builtinId="15" hidden="1"/>
    <cellStyle name="Title" xfId="4952" builtinId="15" hidden="1"/>
    <cellStyle name="Title" xfId="5076" builtinId="15" hidden="1"/>
    <cellStyle name="Title" xfId="4851" builtinId="15" hidden="1"/>
    <cellStyle name="Title" xfId="5157" builtinId="15" hidden="1"/>
    <cellStyle name="Title" xfId="5205" builtinId="15" hidden="1"/>
    <cellStyle name="Title" xfId="5203" builtinId="15" hidden="1"/>
    <cellStyle name="Title" xfId="5204" builtinId="15" hidden="1"/>
    <cellStyle name="Title" xfId="5250" builtinId="15" hidden="1"/>
    <cellStyle name="Title" xfId="5373" builtinId="15" hidden="1"/>
    <cellStyle name="Title" xfId="5146" builtinId="15" hidden="1"/>
    <cellStyle name="Title" xfId="5439" builtinId="15" hidden="1"/>
    <cellStyle name="Title" xfId="5486" builtinId="15" hidden="1"/>
    <cellStyle name="Title" xfId="5484" builtinId="15" hidden="1"/>
    <cellStyle name="Title" xfId="5485" builtinId="15" hidden="1"/>
    <cellStyle name="Title" xfId="5531" builtinId="15" hidden="1"/>
    <cellStyle name="Title" xfId="5655" builtinId="15" hidden="1"/>
    <cellStyle name="Title" xfId="4849" builtinId="15" hidden="1"/>
    <cellStyle name="Title" xfId="5723" builtinId="15" hidden="1"/>
    <cellStyle name="Title" xfId="5769" builtinId="15" hidden="1"/>
    <cellStyle name="Title" xfId="5767" builtinId="15" hidden="1"/>
    <cellStyle name="Title" xfId="5768" builtinId="15" hidden="1"/>
    <cellStyle name="Title" xfId="5814" builtinId="15" hidden="1"/>
    <cellStyle name="Title" xfId="5935" builtinId="15" hidden="1"/>
    <cellStyle name="Title" xfId="5431" builtinId="15" hidden="1"/>
    <cellStyle name="Title" xfId="5987" builtinId="15" hidden="1"/>
    <cellStyle name="Title" xfId="6032" builtinId="15" hidden="1"/>
    <cellStyle name="Title" xfId="6030" builtinId="15" hidden="1"/>
    <cellStyle name="Title" xfId="6031" builtinId="15" hidden="1"/>
    <cellStyle name="Title" xfId="6077" builtinId="15" hidden="1"/>
    <cellStyle name="Title" xfId="6200" builtinId="15" hidden="1"/>
    <cellStyle name="Title" xfId="6234" builtinId="15" hidden="1"/>
    <cellStyle name="Title" xfId="6282" builtinId="15" hidden="1"/>
    <cellStyle name="Title" xfId="6276" builtinId="15" hidden="1"/>
    <cellStyle name="Title" xfId="6371" builtinId="15" hidden="1"/>
    <cellStyle name="Title" xfId="6410" builtinId="15" hidden="1"/>
    <cellStyle name="Title" xfId="6462" builtinId="15" hidden="1"/>
    <cellStyle name="Title" xfId="6507" builtinId="15" hidden="1"/>
    <cellStyle name="Title" xfId="6548" builtinId="15" hidden="1"/>
    <cellStyle name="Title" xfId="6592" builtinId="15" hidden="1"/>
    <cellStyle name="Title" xfId="6591" builtinId="15" hidden="1"/>
    <cellStyle name="Title" xfId="6677" builtinId="15" hidden="1"/>
    <cellStyle name="Title" xfId="6675" builtinId="15" hidden="1"/>
    <cellStyle name="Title" xfId="6761" builtinId="15" hidden="1"/>
    <cellStyle name="Title" xfId="6796" builtinId="15" hidden="1"/>
    <cellStyle name="Title" xfId="6845" builtinId="15" hidden="1"/>
    <cellStyle name="Title" xfId="6889" builtinId="15" hidden="1"/>
    <cellStyle name="Title" xfId="6931" builtinId="15" hidden="1"/>
    <cellStyle name="Title" xfId="6974" builtinId="15" hidden="1"/>
    <cellStyle name="Title" xfId="6973" builtinId="15" hidden="1"/>
    <cellStyle name="Title" xfId="7060" builtinId="15" hidden="1"/>
    <cellStyle name="Title" xfId="7058" builtinId="15" hidden="1"/>
    <cellStyle name="Title" xfId="7143" builtinId="15" hidden="1"/>
    <cellStyle name="Title" xfId="7175" builtinId="15" hidden="1"/>
    <cellStyle name="Title" xfId="7026" builtinId="15" hidden="1"/>
    <cellStyle name="Title" xfId="7225" builtinId="15" hidden="1"/>
    <cellStyle name="Title" xfId="7267" builtinId="15" hidden="1"/>
    <cellStyle name="Title" xfId="7310" builtinId="15" hidden="1"/>
    <cellStyle name="Title" xfId="7309" builtinId="15" hidden="1"/>
    <cellStyle name="Title" xfId="7395" builtinId="15" hidden="1"/>
    <cellStyle name="Title" xfId="7393" builtinId="15" hidden="1"/>
    <cellStyle name="Title" xfId="7481" builtinId="15" hidden="1"/>
    <cellStyle name="Title" xfId="7515" builtinId="15" hidden="1"/>
    <cellStyle name="Title" xfId="7266" builtinId="15" hidden="1"/>
    <cellStyle name="Title" xfId="7555" builtinId="15" hidden="1"/>
    <cellStyle name="Title" xfId="7595" builtinId="15" hidden="1"/>
    <cellStyle name="Title" xfId="7635" builtinId="15" hidden="1"/>
    <cellStyle name="Title" xfId="7634" builtinId="15" hidden="1"/>
    <cellStyle name="Title" xfId="7712" builtinId="15" hidden="1"/>
    <cellStyle name="Title" xfId="7710" builtinId="15" hidden="1"/>
    <cellStyle name="Title" xfId="7791" builtinId="15" hidden="1"/>
    <cellStyle name="Title" xfId="7820" builtinId="15" hidden="1"/>
    <cellStyle name="Title" xfId="6729" builtinId="15" hidden="1"/>
    <cellStyle name="Title" xfId="6501" builtinId="15" hidden="1"/>
    <cellStyle name="Title" xfId="6456" builtinId="15" hidden="1"/>
    <cellStyle name="Title" xfId="7937" builtinId="15" hidden="1"/>
    <cellStyle name="Title" xfId="7992" builtinId="15" hidden="1"/>
    <cellStyle name="Title" xfId="8038" builtinId="15" hidden="1"/>
    <cellStyle name="Title" xfId="8036" builtinId="15" hidden="1"/>
    <cellStyle name="Title" xfId="8037" builtinId="15" hidden="1"/>
    <cellStyle name="Title" xfId="8083" builtinId="15" hidden="1"/>
    <cellStyle name="Title" xfId="8205" builtinId="15" hidden="1"/>
    <cellStyle name="Title" xfId="7983" builtinId="15" hidden="1"/>
    <cellStyle name="Title" xfId="8282" builtinId="15" hidden="1"/>
    <cellStyle name="Title" xfId="8329" builtinId="15" hidden="1"/>
    <cellStyle name="Title" xfId="8327" builtinId="15" hidden="1"/>
    <cellStyle name="Title" xfId="8328" builtinId="15" hidden="1"/>
    <cellStyle name="Title" xfId="8373" builtinId="15" hidden="1"/>
    <cellStyle name="Title" xfId="8492" builtinId="15" hidden="1"/>
    <cellStyle name="Title" xfId="8273" builtinId="15" hidden="1"/>
    <cellStyle name="Title" xfId="8557" builtinId="15" hidden="1"/>
    <cellStyle name="Title" xfId="8603" builtinId="15" hidden="1"/>
    <cellStyle name="Title" xfId="8601" builtinId="15" hidden="1"/>
    <cellStyle name="Title" xfId="8602" builtinId="15" hidden="1"/>
    <cellStyle name="Title" xfId="8647" builtinId="15" hidden="1"/>
    <cellStyle name="Title" xfId="8767" builtinId="15" hidden="1"/>
    <cellStyle name="Title" xfId="7981" builtinId="15" hidden="1"/>
    <cellStyle name="Title" xfId="8835" builtinId="15" hidden="1"/>
    <cellStyle name="Title" xfId="8878" builtinId="15" hidden="1"/>
    <cellStyle name="Title" xfId="8876" builtinId="15" hidden="1"/>
    <cellStyle name="Title" xfId="8877" builtinId="15" hidden="1"/>
    <cellStyle name="Title" xfId="8921" builtinId="15" hidden="1"/>
    <cellStyle name="Title" xfId="9037" builtinId="15" hidden="1"/>
    <cellStyle name="Title" xfId="8550" builtinId="15" hidden="1"/>
    <cellStyle name="Title" xfId="9089" builtinId="15" hidden="1"/>
    <cellStyle name="Title" xfId="9133" builtinId="15" hidden="1"/>
    <cellStyle name="Title" xfId="9131" builtinId="15" hidden="1"/>
    <cellStyle name="Title" xfId="9132" builtinId="15" hidden="1"/>
    <cellStyle name="Title" xfId="9177" builtinId="15" hidden="1"/>
    <cellStyle name="Title" xfId="9298" builtinId="15" hidden="1"/>
    <cellStyle name="Title" xfId="9331" builtinId="15" hidden="1"/>
    <cellStyle name="Title" xfId="9378" builtinId="15" hidden="1"/>
    <cellStyle name="Title" xfId="7988" builtinId="15" hidden="1"/>
    <cellStyle name="Title" xfId="8166" builtinId="15" hidden="1"/>
    <cellStyle name="Title" xfId="6560" builtinId="15" hidden="1"/>
    <cellStyle name="Title" xfId="7927" builtinId="15" hidden="1"/>
    <cellStyle name="Title" xfId="6498" builtinId="15" hidden="1"/>
    <cellStyle name="Title" xfId="6350" builtinId="15" hidden="1"/>
    <cellStyle name="Title" xfId="9465" builtinId="15" hidden="1"/>
    <cellStyle name="Title" xfId="9464" builtinId="15" hidden="1"/>
    <cellStyle name="Title" xfId="9550" builtinId="15" hidden="1"/>
    <cellStyle name="Title" xfId="9548" builtinId="15" hidden="1"/>
    <cellStyle name="Title" xfId="9634" builtinId="15" hidden="1"/>
    <cellStyle name="Title" xfId="9668" builtinId="15" hidden="1"/>
    <cellStyle name="Title" xfId="9716" builtinId="15" hidden="1"/>
    <cellStyle name="Title" xfId="9760" builtinId="15" hidden="1"/>
    <cellStyle name="Title" xfId="9802" builtinId="15" hidden="1"/>
    <cellStyle name="Title" xfId="9845" builtinId="15" hidden="1"/>
    <cellStyle name="Title" xfId="9844" builtinId="15" hidden="1"/>
    <cellStyle name="Title" xfId="9931" builtinId="15" hidden="1"/>
    <cellStyle name="Title" xfId="9929" builtinId="15" hidden="1"/>
    <cellStyle name="Title" xfId="10014" builtinId="15" hidden="1"/>
    <cellStyle name="Title" xfId="10046" builtinId="15" hidden="1"/>
    <cellStyle name="Title" xfId="9897" builtinId="15" hidden="1"/>
    <cellStyle name="Title" xfId="10096" builtinId="15" hidden="1"/>
    <cellStyle name="Title" xfId="10138" builtinId="15" hidden="1"/>
    <cellStyle name="Title" xfId="10181" builtinId="15" hidden="1"/>
    <cellStyle name="Title" xfId="10180" builtinId="15" hidden="1"/>
    <cellStyle name="Title" xfId="10266" builtinId="15" hidden="1"/>
    <cellStyle name="Title" xfId="10264" builtinId="15" hidden="1"/>
    <cellStyle name="Title" xfId="10352" builtinId="15" hidden="1"/>
    <cellStyle name="Title" xfId="10386" builtinId="15" hidden="1"/>
    <cellStyle name="Title" xfId="10137" builtinId="15" hidden="1"/>
    <cellStyle name="Title" xfId="10426" builtinId="15" hidden="1"/>
    <cellStyle name="Title" xfId="10465" builtinId="15" hidden="1"/>
    <cellStyle name="Title" xfId="10505" builtinId="15" hidden="1"/>
    <cellStyle name="Title" xfId="10504" builtinId="15" hidden="1"/>
    <cellStyle name="Title" xfId="10582" builtinId="15" hidden="1"/>
    <cellStyle name="Title" xfId="10580" builtinId="15" hidden="1"/>
    <cellStyle name="Title" xfId="10661" builtinId="15" hidden="1"/>
    <cellStyle name="Title" xfId="10690" builtinId="15" hidden="1"/>
    <cellStyle name="Title" xfId="9602" builtinId="15" hidden="1"/>
    <cellStyle name="Title" xfId="7989" builtinId="15" hidden="1"/>
    <cellStyle name="Title" xfId="8055" builtinId="15" hidden="1"/>
    <cellStyle name="Title" xfId="10798" builtinId="15" hidden="1"/>
    <cellStyle name="Title" xfId="10845" builtinId="15" hidden="1"/>
    <cellStyle name="Title" xfId="10888" builtinId="15" hidden="1"/>
    <cellStyle name="Title" xfId="10886" builtinId="15" hidden="1"/>
    <cellStyle name="Title" xfId="10887" builtinId="15" hidden="1"/>
    <cellStyle name="Title" xfId="10929" builtinId="15" hidden="1"/>
    <cellStyle name="Title" xfId="11036" builtinId="15" hidden="1"/>
    <cellStyle name="Title" xfId="10840" builtinId="15" hidden="1"/>
    <cellStyle name="Title" xfId="11104" builtinId="15" hidden="1"/>
    <cellStyle name="Title" xfId="11149" builtinId="15" hidden="1"/>
    <cellStyle name="Title" xfId="11147" builtinId="15" hidden="1"/>
    <cellStyle name="Title" xfId="11148" builtinId="15" hidden="1"/>
    <cellStyle name="Title" xfId="11191" builtinId="15" hidden="1"/>
    <cellStyle name="Title" xfId="11302" builtinId="15" hidden="1"/>
    <cellStyle name="Title" xfId="11097" builtinId="15" hidden="1"/>
    <cellStyle name="Title" xfId="11363" builtinId="15" hidden="1"/>
    <cellStyle name="Title" xfId="11407" builtinId="15" hidden="1"/>
    <cellStyle name="Title" xfId="11405" builtinId="15" hidden="1"/>
    <cellStyle name="Title" xfId="11406" builtinId="15" hidden="1"/>
    <cellStyle name="Title" xfId="11449" builtinId="15" hidden="1"/>
    <cellStyle name="Title" xfId="11561" builtinId="15" hidden="1"/>
    <cellStyle name="Title" xfId="10838" builtinId="15" hidden="1"/>
    <cellStyle name="Title" xfId="11625" builtinId="15" hidden="1"/>
    <cellStyle name="Title" xfId="11667" builtinId="15" hidden="1"/>
    <cellStyle name="Title" xfId="11665" builtinId="15" hidden="1"/>
    <cellStyle name="Title" xfId="11666" builtinId="15" hidden="1"/>
    <cellStyle name="Title" xfId="11708" builtinId="15" hidden="1"/>
    <cellStyle name="Title" xfId="11817" builtinId="15" hidden="1"/>
    <cellStyle name="Title" xfId="11356" builtinId="15" hidden="1"/>
    <cellStyle name="Title" xfId="11866" builtinId="15" hidden="1"/>
    <cellStyle name="Title" xfId="11908" builtinId="15" hidden="1"/>
    <cellStyle name="Title" xfId="11906" builtinId="15" hidden="1"/>
    <cellStyle name="Title" xfId="11907" builtinId="15" hidden="1"/>
    <cellStyle name="Title" xfId="11950" builtinId="15" hidden="1"/>
    <cellStyle name="Title" xfId="12061" builtinId="15" hidden="1"/>
    <cellStyle name="Title" xfId="12091" builtinId="15" hidden="1"/>
    <cellStyle name="Title" xfId="12130" builtinId="15" hidden="1"/>
    <cellStyle name="Total" xfId="19" builtinId="25" hidden="1"/>
    <cellStyle name="Total" xfId="76" builtinId="25" hidden="1"/>
    <cellStyle name="Total" xfId="117" builtinId="25" hidden="1"/>
    <cellStyle name="Total" xfId="170" builtinId="25" hidden="1"/>
    <cellStyle name="Total" xfId="216" builtinId="25" hidden="1"/>
    <cellStyle name="Total" xfId="258" builtinId="25" hidden="1"/>
    <cellStyle name="Total" xfId="303" builtinId="25" hidden="1"/>
    <cellStyle name="Total" xfId="340" builtinId="25" hidden="1"/>
    <cellStyle name="Total" xfId="388" builtinId="25" hidden="1"/>
    <cellStyle name="Total" xfId="427" builtinId="25" hidden="1"/>
    <cellStyle name="Total" xfId="459" builtinId="25" hidden="1"/>
    <cellStyle name="Total" xfId="506" builtinId="25" hidden="1"/>
    <cellStyle name="Total" xfId="555" builtinId="25" hidden="1"/>
    <cellStyle name="Total" xfId="600" builtinId="25" hidden="1"/>
    <cellStyle name="Total" xfId="641" builtinId="25" hidden="1"/>
    <cellStyle name="Total" xfId="685" builtinId="25" hidden="1"/>
    <cellStyle name="Total" xfId="723" builtinId="25" hidden="1"/>
    <cellStyle name="Total" xfId="771" builtinId="25" hidden="1"/>
    <cellStyle name="Total" xfId="809" builtinId="25" hidden="1"/>
    <cellStyle name="Total" xfId="841" builtinId="25" hidden="1"/>
    <cellStyle name="Total" xfId="885" builtinId="25" hidden="1"/>
    <cellStyle name="Total" xfId="580" builtinId="25" hidden="1"/>
    <cellStyle name="Total" xfId="936" builtinId="25" hidden="1"/>
    <cellStyle name="Total" xfId="977" builtinId="25" hidden="1"/>
    <cellStyle name="Total" xfId="1021" builtinId="25" hidden="1"/>
    <cellStyle name="Total" xfId="1059" builtinId="25" hidden="1"/>
    <cellStyle name="Total" xfId="1106" builtinId="25" hidden="1"/>
    <cellStyle name="Total" xfId="1146" builtinId="25" hidden="1"/>
    <cellStyle name="Total" xfId="1179" builtinId="25" hidden="1"/>
    <cellStyle name="Total" xfId="1225" builtinId="25" hidden="1"/>
    <cellStyle name="Total" xfId="1150" builtinId="25" hidden="1"/>
    <cellStyle name="Total" xfId="1266" builtinId="25" hidden="1"/>
    <cellStyle name="Total" xfId="1305" builtinId="25" hidden="1"/>
    <cellStyle name="Total" xfId="1346" builtinId="25" hidden="1"/>
    <cellStyle name="Total" xfId="1380" builtinId="25" hidden="1"/>
    <cellStyle name="Total" xfId="1423" builtinId="25" hidden="1"/>
    <cellStyle name="Total" xfId="1459" builtinId="25" hidden="1"/>
    <cellStyle name="Total" xfId="1489" builtinId="25" hidden="1"/>
    <cellStyle name="Total" xfId="1530" builtinId="25" hidden="1"/>
    <cellStyle name="Total" xfId="923" builtinId="25" hidden="1"/>
    <cellStyle name="Total" xfId="1563" builtinId="25" hidden="1"/>
    <cellStyle name="Total" xfId="1595" builtinId="25" hidden="1"/>
    <cellStyle name="Total" xfId="1650" builtinId="25" hidden="1"/>
    <cellStyle name="Total" xfId="1706" builtinId="25" hidden="1"/>
    <cellStyle name="Total" xfId="1753" builtinId="25" hidden="1"/>
    <cellStyle name="Total" xfId="1797" builtinId="25" hidden="1"/>
    <cellStyle name="Total" xfId="1830" builtinId="25" hidden="1"/>
    <cellStyle name="Total" xfId="1874" builtinId="25" hidden="1"/>
    <cellStyle name="Total" xfId="1913" builtinId="25" hidden="1"/>
    <cellStyle name="Total" xfId="1947" builtinId="25" hidden="1"/>
    <cellStyle name="Total" xfId="2003" builtinId="25" hidden="1"/>
    <cellStyle name="Total" xfId="2051" builtinId="25" hidden="1"/>
    <cellStyle name="Total" xfId="2095" builtinId="25" hidden="1"/>
    <cellStyle name="Total" xfId="2128" builtinId="25" hidden="1"/>
    <cellStyle name="Total" xfId="2171" builtinId="25" hidden="1"/>
    <cellStyle name="Total" xfId="2210" builtinId="25" hidden="1"/>
    <cellStyle name="Total" xfId="2091" builtinId="25" hidden="1"/>
    <cellStyle name="Total" xfId="2285" builtinId="25" hidden="1"/>
    <cellStyle name="Total" xfId="2332" builtinId="25" hidden="1"/>
    <cellStyle name="Total" xfId="2376" builtinId="25" hidden="1"/>
    <cellStyle name="Total" xfId="2409" builtinId="25" hidden="1"/>
    <cellStyle name="Total" xfId="2453" builtinId="25" hidden="1"/>
    <cellStyle name="Total" xfId="2492" builtinId="25" hidden="1"/>
    <cellStyle name="Total" xfId="2053" builtinId="25" hidden="1"/>
    <cellStyle name="Total" xfId="2569" builtinId="25" hidden="1"/>
    <cellStyle name="Total" xfId="2615" builtinId="25" hidden="1"/>
    <cellStyle name="Total" xfId="2658" builtinId="25" hidden="1"/>
    <cellStyle name="Total" xfId="2690" builtinId="25" hidden="1"/>
    <cellStyle name="Total" xfId="2733" builtinId="25" hidden="1"/>
    <cellStyle name="Total" xfId="2772" builtinId="25" hidden="1"/>
    <cellStyle name="Total" xfId="2261" builtinId="25" hidden="1"/>
    <cellStyle name="Total" xfId="2833" builtinId="25" hidden="1"/>
    <cellStyle name="Total" xfId="2878" builtinId="25" hidden="1"/>
    <cellStyle name="Total" xfId="2921" builtinId="25" hidden="1"/>
    <cellStyle name="Total" xfId="2954" builtinId="25" hidden="1"/>
    <cellStyle name="Total" xfId="2998" builtinId="25" hidden="1"/>
    <cellStyle name="Total" xfId="3037" builtinId="25" hidden="1"/>
    <cellStyle name="Total" xfId="3080" builtinId="25" hidden="1"/>
    <cellStyle name="Total" xfId="3128" builtinId="25" hidden="1"/>
    <cellStyle name="Total" xfId="3182" builtinId="25" hidden="1"/>
    <cellStyle name="Total" xfId="3245" builtinId="25" hidden="1"/>
    <cellStyle name="Total" xfId="3286" builtinId="25" hidden="1"/>
    <cellStyle name="Total" xfId="3336" builtinId="25" hidden="1"/>
    <cellStyle name="Total" xfId="3382" builtinId="25" hidden="1"/>
    <cellStyle name="Total" xfId="3424" builtinId="25" hidden="1"/>
    <cellStyle name="Total" xfId="3469" builtinId="25" hidden="1"/>
    <cellStyle name="Total" xfId="3506" builtinId="25" hidden="1"/>
    <cellStyle name="Total" xfId="3554" builtinId="25" hidden="1"/>
    <cellStyle name="Total" xfId="3593" builtinId="25" hidden="1"/>
    <cellStyle name="Total" xfId="3625" builtinId="25" hidden="1"/>
    <cellStyle name="Total" xfId="3672" builtinId="25" hidden="1"/>
    <cellStyle name="Total" xfId="3721" builtinId="25" hidden="1"/>
    <cellStyle name="Total" xfId="3766" builtinId="25" hidden="1"/>
    <cellStyle name="Total" xfId="3807" builtinId="25" hidden="1"/>
    <cellStyle name="Total" xfId="3851" builtinId="25" hidden="1"/>
    <cellStyle name="Total" xfId="3889" builtinId="25" hidden="1"/>
    <cellStyle name="Total" xfId="3937" builtinId="25" hidden="1"/>
    <cellStyle name="Total" xfId="3975" builtinId="25" hidden="1"/>
    <cellStyle name="Total" xfId="4007" builtinId="25" hidden="1"/>
    <cellStyle name="Total" xfId="4051" builtinId="25" hidden="1"/>
    <cellStyle name="Total" xfId="3746" builtinId="25" hidden="1"/>
    <cellStyle name="Total" xfId="4102" builtinId="25" hidden="1"/>
    <cellStyle name="Total" xfId="4143" builtinId="25" hidden="1"/>
    <cellStyle name="Total" xfId="4187" builtinId="25" hidden="1"/>
    <cellStyle name="Total" xfId="4225" builtinId="25" hidden="1"/>
    <cellStyle name="Total" xfId="4272" builtinId="25" hidden="1"/>
    <cellStyle name="Total" xfId="4312" builtinId="25" hidden="1"/>
    <cellStyle name="Total" xfId="4345" builtinId="25" hidden="1"/>
    <cellStyle name="Total" xfId="4391" builtinId="25" hidden="1"/>
    <cellStyle name="Total" xfId="4316" builtinId="25" hidden="1"/>
    <cellStyle name="Total" xfId="4432" builtinId="25" hidden="1"/>
    <cellStyle name="Total" xfId="4471" builtinId="25" hidden="1"/>
    <cellStyle name="Total" xfId="4512" builtinId="25" hidden="1"/>
    <cellStyle name="Total" xfId="4546" builtinId="25" hidden="1"/>
    <cellStyle name="Total" xfId="4589" builtinId="25" hidden="1"/>
    <cellStyle name="Total" xfId="4625" builtinId="25" hidden="1"/>
    <cellStyle name="Total" xfId="4655" builtinId="25" hidden="1"/>
    <cellStyle name="Total" xfId="4696" builtinId="25" hidden="1"/>
    <cellStyle name="Total" xfId="4089" builtinId="25" hidden="1"/>
    <cellStyle name="Total" xfId="4729" builtinId="25" hidden="1"/>
    <cellStyle name="Total" xfId="4761" builtinId="25" hidden="1"/>
    <cellStyle name="Total" xfId="4816" builtinId="25" hidden="1"/>
    <cellStyle name="Total" xfId="4872" builtinId="25" hidden="1"/>
    <cellStyle name="Total" xfId="4919" builtinId="25" hidden="1"/>
    <cellStyle name="Total" xfId="4963" builtinId="25" hidden="1"/>
    <cellStyle name="Total" xfId="4996" builtinId="25" hidden="1"/>
    <cellStyle name="Total" xfId="5040" builtinId="25" hidden="1"/>
    <cellStyle name="Total" xfId="5079" builtinId="25" hidden="1"/>
    <cellStyle name="Total" xfId="5113" builtinId="25" hidden="1"/>
    <cellStyle name="Total" xfId="5169" builtinId="25" hidden="1"/>
    <cellStyle name="Total" xfId="5217" builtinId="25" hidden="1"/>
    <cellStyle name="Total" xfId="5261" builtinId="25" hidden="1"/>
    <cellStyle name="Total" xfId="5294" builtinId="25" hidden="1"/>
    <cellStyle name="Total" xfId="5337" builtinId="25" hidden="1"/>
    <cellStyle name="Total" xfId="5376" builtinId="25" hidden="1"/>
    <cellStyle name="Total" xfId="5257" builtinId="25" hidden="1"/>
    <cellStyle name="Total" xfId="5451" builtinId="25" hidden="1"/>
    <cellStyle name="Total" xfId="5498" builtinId="25" hidden="1"/>
    <cellStyle name="Total" xfId="5542" builtinId="25" hidden="1"/>
    <cellStyle name="Total" xfId="5575" builtinId="25" hidden="1"/>
    <cellStyle name="Total" xfId="5619" builtinId="25" hidden="1"/>
    <cellStyle name="Total" xfId="5658" builtinId="25" hidden="1"/>
    <cellStyle name="Total" xfId="5219" builtinId="25" hidden="1"/>
    <cellStyle name="Total" xfId="5735" builtinId="25" hidden="1"/>
    <cellStyle name="Total" xfId="5781" builtinId="25" hidden="1"/>
    <cellStyle name="Total" xfId="5824" builtinId="25" hidden="1"/>
    <cellStyle name="Total" xfId="5856" builtinId="25" hidden="1"/>
    <cellStyle name="Total" xfId="5899" builtinId="25" hidden="1"/>
    <cellStyle name="Total" xfId="5938" builtinId="25" hidden="1"/>
    <cellStyle name="Total" xfId="5427" builtinId="25" hidden="1"/>
    <cellStyle name="Total" xfId="5999" builtinId="25" hidden="1"/>
    <cellStyle name="Total" xfId="6044" builtinId="25" hidden="1"/>
    <cellStyle name="Total" xfId="6087" builtinId="25" hidden="1"/>
    <cellStyle name="Total" xfId="6120" builtinId="25" hidden="1"/>
    <cellStyle name="Total" xfId="6164" builtinId="25" hidden="1"/>
    <cellStyle name="Total" xfId="6203" builtinId="25" hidden="1"/>
    <cellStyle name="Total" xfId="6246" builtinId="25" hidden="1"/>
    <cellStyle name="Total" xfId="6294" builtinId="25" hidden="1"/>
    <cellStyle name="Total" xfId="3220" builtinId="25" hidden="1"/>
    <cellStyle name="Total" xfId="6382" builtinId="25" hidden="1"/>
    <cellStyle name="Total" xfId="6422" builtinId="25" hidden="1"/>
    <cellStyle name="Total" xfId="6473" builtinId="25" hidden="1"/>
    <cellStyle name="Total" xfId="6518" builtinId="25" hidden="1"/>
    <cellStyle name="Total" xfId="6559" builtinId="25" hidden="1"/>
    <cellStyle name="Total" xfId="6604" builtinId="25" hidden="1"/>
    <cellStyle name="Total" xfId="6641" builtinId="25" hidden="1"/>
    <cellStyle name="Total" xfId="6689" builtinId="25" hidden="1"/>
    <cellStyle name="Total" xfId="6728" builtinId="25" hidden="1"/>
    <cellStyle name="Total" xfId="6760" builtinId="25" hidden="1"/>
    <cellStyle name="Total" xfId="6807" builtinId="25" hidden="1"/>
    <cellStyle name="Total" xfId="6856" builtinId="25" hidden="1"/>
    <cellStyle name="Total" xfId="6901" builtinId="25" hidden="1"/>
    <cellStyle name="Total" xfId="6942" builtinId="25" hidden="1"/>
    <cellStyle name="Total" xfId="6986" builtinId="25" hidden="1"/>
    <cellStyle name="Total" xfId="7024" builtinId="25" hidden="1"/>
    <cellStyle name="Total" xfId="7072" builtinId="25" hidden="1"/>
    <cellStyle name="Total" xfId="7110" builtinId="25" hidden="1"/>
    <cellStyle name="Total" xfId="7142" builtinId="25" hidden="1"/>
    <cellStyle name="Total" xfId="7186" builtinId="25" hidden="1"/>
    <cellStyle name="Total" xfId="6881" builtinId="25" hidden="1"/>
    <cellStyle name="Total" xfId="7237" builtinId="25" hidden="1"/>
    <cellStyle name="Total" xfId="7278" builtinId="25" hidden="1"/>
    <cellStyle name="Total" xfId="7322" builtinId="25" hidden="1"/>
    <cellStyle name="Total" xfId="7360" builtinId="25" hidden="1"/>
    <cellStyle name="Total" xfId="7407" builtinId="25" hidden="1"/>
    <cellStyle name="Total" xfId="7447" builtinId="25" hidden="1"/>
    <cellStyle name="Total" xfId="7480" builtinId="25" hidden="1"/>
    <cellStyle name="Total" xfId="7526" builtinId="25" hidden="1"/>
    <cellStyle name="Total" xfId="7451" builtinId="25" hidden="1"/>
    <cellStyle name="Total" xfId="7567" builtinId="25" hidden="1"/>
    <cellStyle name="Total" xfId="7606" builtinId="25" hidden="1"/>
    <cellStyle name="Total" xfId="7647" builtinId="25" hidden="1"/>
    <cellStyle name="Total" xfId="7681" builtinId="25" hidden="1"/>
    <cellStyle name="Total" xfId="7724" builtinId="25" hidden="1"/>
    <cellStyle name="Total" xfId="7760" builtinId="25" hidden="1"/>
    <cellStyle name="Total" xfId="7790" builtinId="25" hidden="1"/>
    <cellStyle name="Total" xfId="7831" builtinId="25" hidden="1"/>
    <cellStyle name="Total" xfId="7224" builtinId="25" hidden="1"/>
    <cellStyle name="Total" xfId="7864" builtinId="25" hidden="1"/>
    <cellStyle name="Total" xfId="7895" builtinId="25" hidden="1"/>
    <cellStyle name="Total" xfId="7949" builtinId="25" hidden="1"/>
    <cellStyle name="Total" xfId="8004" builtinId="25" hidden="1"/>
    <cellStyle name="Total" xfId="8050" builtinId="25" hidden="1"/>
    <cellStyle name="Total" xfId="8094" builtinId="25" hidden="1"/>
    <cellStyle name="Total" xfId="8127" builtinId="25" hidden="1"/>
    <cellStyle name="Total" xfId="8170" builtinId="25" hidden="1"/>
    <cellStyle name="Total" xfId="8208" builtinId="25" hidden="1"/>
    <cellStyle name="Total" xfId="8241" builtinId="25" hidden="1"/>
    <cellStyle name="Total" xfId="8294" builtinId="25" hidden="1"/>
    <cellStyle name="Total" xfId="8340" builtinId="25" hidden="1"/>
    <cellStyle name="Total" xfId="8382" builtinId="25" hidden="1"/>
    <cellStyle name="Total" xfId="8414" builtinId="25" hidden="1"/>
    <cellStyle name="Total" xfId="8456" builtinId="25" hidden="1"/>
    <cellStyle name="Total" xfId="8495" builtinId="25" hidden="1"/>
    <cellStyle name="Total" xfId="8379" builtinId="25" hidden="1"/>
    <cellStyle name="Total" xfId="8568" builtinId="25" hidden="1"/>
    <cellStyle name="Total" xfId="8614" builtinId="25" hidden="1"/>
    <cellStyle name="Total" xfId="8656" builtinId="25" hidden="1"/>
    <cellStyle name="Total" xfId="8688" builtinId="25" hidden="1"/>
    <cellStyle name="Total" xfId="8731" builtinId="25" hidden="1"/>
    <cellStyle name="Total" xfId="8770" builtinId="25" hidden="1"/>
    <cellStyle name="Total" xfId="8342" builtinId="25" hidden="1"/>
    <cellStyle name="Total" xfId="8846" builtinId="25" hidden="1"/>
    <cellStyle name="Total" xfId="8889" builtinId="25" hidden="1"/>
    <cellStyle name="Total" xfId="8929" builtinId="25" hidden="1"/>
    <cellStyle name="Total" xfId="8959" builtinId="25" hidden="1"/>
    <cellStyle name="Total" xfId="9001" builtinId="25" hidden="1"/>
    <cellStyle name="Total" xfId="9040" builtinId="25" hidden="1"/>
    <cellStyle name="Total" xfId="8546" builtinId="25" hidden="1"/>
    <cellStyle name="Total" xfId="9100" builtinId="25" hidden="1"/>
    <cellStyle name="Total" xfId="9144" builtinId="25" hidden="1"/>
    <cellStyle name="Total" xfId="9186" builtinId="25" hidden="1"/>
    <cellStyle name="Total" xfId="9219" builtinId="25" hidden="1"/>
    <cellStyle name="Total" xfId="9263" builtinId="25" hidden="1"/>
    <cellStyle name="Total" xfId="9301" builtinId="25" hidden="1"/>
    <cellStyle name="Total" xfId="9343" builtinId="25" hidden="1"/>
    <cellStyle name="Total" xfId="9390" builtinId="25" hidden="1"/>
    <cellStyle name="Total" xfId="8203" builtinId="25" hidden="1"/>
    <cellStyle name="Total" xfId="6325" builtinId="25" hidden="1"/>
    <cellStyle name="Total" xfId="9305" builtinId="25" hidden="1"/>
    <cellStyle name="Total" xfId="9257" builtinId="25" hidden="1"/>
    <cellStyle name="Total" xfId="9004" builtinId="25" hidden="1"/>
    <cellStyle name="Total" xfId="9434" builtinId="25" hidden="1"/>
    <cellStyle name="Total" xfId="9477" builtinId="25" hidden="1"/>
    <cellStyle name="Total" xfId="9514" builtinId="25" hidden="1"/>
    <cellStyle name="Total" xfId="9562" builtinId="25" hidden="1"/>
    <cellStyle name="Total" xfId="9601" builtinId="25" hidden="1"/>
    <cellStyle name="Total" xfId="9633" builtinId="25" hidden="1"/>
    <cellStyle name="Total" xfId="9679" builtinId="25" hidden="1"/>
    <cellStyle name="Total" xfId="9727" builtinId="25" hidden="1"/>
    <cellStyle name="Total" xfId="9772" builtinId="25" hidden="1"/>
    <cellStyle name="Total" xfId="9813" builtinId="25" hidden="1"/>
    <cellStyle name="Total" xfId="9857" builtinId="25" hidden="1"/>
    <cellStyle name="Total" xfId="9895" builtinId="25" hidden="1"/>
    <cellStyle name="Total" xfId="9943" builtinId="25" hidden="1"/>
    <cellStyle name="Total" xfId="9981" builtinId="25" hidden="1"/>
    <cellStyle name="Total" xfId="10013" builtinId="25" hidden="1"/>
    <cellStyle name="Total" xfId="10057" builtinId="25" hidden="1"/>
    <cellStyle name="Total" xfId="9752" builtinId="25" hidden="1"/>
    <cellStyle name="Total" xfId="10108" builtinId="25" hidden="1"/>
    <cellStyle name="Total" xfId="10149" builtinId="25" hidden="1"/>
    <cellStyle name="Total" xfId="10193" builtinId="25" hidden="1"/>
    <cellStyle name="Total" xfId="10231" builtinId="25" hidden="1"/>
    <cellStyle name="Total" xfId="10278" builtinId="25" hidden="1"/>
    <cellStyle name="Total" xfId="10318" builtinId="25" hidden="1"/>
    <cellStyle name="Total" xfId="10351" builtinId="25" hidden="1"/>
    <cellStyle name="Total" xfId="10397" builtinId="25" hidden="1"/>
    <cellStyle name="Total" xfId="10322" builtinId="25" hidden="1"/>
    <cellStyle name="Total" xfId="10438" builtinId="25" hidden="1"/>
    <cellStyle name="Total" xfId="10476" builtinId="25" hidden="1"/>
    <cellStyle name="Total" xfId="10517" builtinId="25" hidden="1"/>
    <cellStyle name="Total" xfId="10551" builtinId="25" hidden="1"/>
    <cellStyle name="Total" xfId="10594" builtinId="25" hidden="1"/>
    <cellStyle name="Total" xfId="10630" builtinId="25" hidden="1"/>
    <cellStyle name="Total" xfId="10660" builtinId="25" hidden="1"/>
    <cellStyle name="Total" xfId="10701" builtinId="25" hidden="1"/>
    <cellStyle name="Total" xfId="10095" builtinId="25" hidden="1"/>
    <cellStyle name="Total" xfId="10733" builtinId="25" hidden="1"/>
    <cellStyle name="Total" xfId="10761" builtinId="25" hidden="1"/>
    <cellStyle name="Total" xfId="10809" builtinId="25" hidden="1"/>
    <cellStyle name="Total" xfId="10856" builtinId="25" hidden="1"/>
    <cellStyle name="Total" xfId="10899" builtinId="25" hidden="1"/>
    <cellStyle name="Total" xfId="10936" builtinId="25" hidden="1"/>
    <cellStyle name="Total" xfId="10965" builtinId="25" hidden="1"/>
    <cellStyle name="Total" xfId="11003" builtinId="25" hidden="1"/>
    <cellStyle name="Total" xfId="11039" builtinId="25" hidden="1"/>
    <cellStyle name="Total" xfId="11067" builtinId="25" hidden="1"/>
    <cellStyle name="Total" xfId="11115" builtinId="25" hidden="1"/>
    <cellStyle name="Total" xfId="11160" builtinId="25" hidden="1"/>
    <cellStyle name="Total" xfId="11199" builtinId="25" hidden="1"/>
    <cellStyle name="Total" xfId="11229" builtinId="25" hidden="1"/>
    <cellStyle name="Total" xfId="11268" builtinId="25" hidden="1"/>
    <cellStyle name="Total" xfId="11305" builtinId="25" hidden="1"/>
    <cellStyle name="Total" xfId="11196" builtinId="25" hidden="1"/>
    <cellStyle name="Total" xfId="11374" builtinId="25" hidden="1"/>
    <cellStyle name="Total" xfId="11418" builtinId="25" hidden="1"/>
    <cellStyle name="Total" xfId="11457" builtinId="25" hidden="1"/>
    <cellStyle name="Total" xfId="11487" builtinId="25" hidden="1"/>
    <cellStyle name="Total" xfId="11527" builtinId="25" hidden="1"/>
    <cellStyle name="Total" xfId="11564" builtinId="25" hidden="1"/>
    <cellStyle name="Total" xfId="11162" builtinId="25" hidden="1"/>
    <cellStyle name="Total" xfId="11636" builtinId="25" hidden="1"/>
    <cellStyle name="Total" xfId="11678" builtinId="25" hidden="1"/>
    <cellStyle name="Total" xfId="11715" builtinId="25" hidden="1"/>
    <cellStyle name="Total" xfId="11744" builtinId="25" hidden="1"/>
    <cellStyle name="Total" xfId="11783" builtinId="25" hidden="1"/>
    <cellStyle name="Total" xfId="11820" builtinId="25" hidden="1"/>
    <cellStyle name="Total" xfId="11352" builtinId="25" hidden="1"/>
    <cellStyle name="Total" xfId="11877" builtinId="25" hidden="1"/>
    <cellStyle name="Total" xfId="11919" builtinId="25" hidden="1"/>
    <cellStyle name="Total" xfId="11957" builtinId="25" hidden="1"/>
    <cellStyle name="Total" xfId="11987" builtinId="25" hidden="1"/>
    <cellStyle name="Total" xfId="12027" builtinId="25" hidden="1"/>
    <cellStyle name="Total" xfId="12064" builtinId="25" hidden="1"/>
    <cellStyle name="Total" xfId="12102" builtinId="25" hidden="1"/>
    <cellStyle name="Total" xfId="12141" builtinId="25" hidden="1"/>
    <cellStyle name="Warning Text" xfId="16" builtinId="11" hidden="1"/>
    <cellStyle name="Warning Text" xfId="73" builtinId="11" hidden="1"/>
    <cellStyle name="Warning Text" xfId="114" builtinId="11" hidden="1"/>
    <cellStyle name="Warning Text" xfId="168" builtinId="11" hidden="1"/>
    <cellStyle name="Warning Text" xfId="213" builtinId="11" hidden="1"/>
    <cellStyle name="Warning Text" xfId="256" builtinId="11" hidden="1"/>
    <cellStyle name="Warning Text" xfId="300" builtinId="11" hidden="1"/>
    <cellStyle name="Warning Text" xfId="286" builtinId="11" hidden="1"/>
    <cellStyle name="Warning Text" xfId="385" builtinId="11" hidden="1"/>
    <cellStyle name="Warning Text" xfId="370" builtinId="11" hidden="1"/>
    <cellStyle name="Warning Text" xfId="457" builtinId="11" hidden="1"/>
    <cellStyle name="Warning Text" xfId="504" builtinId="11" hidden="1"/>
    <cellStyle name="Warning Text" xfId="553" builtinId="11" hidden="1"/>
    <cellStyle name="Warning Text" xfId="597" builtinId="11" hidden="1"/>
    <cellStyle name="Warning Text" xfId="639" builtinId="11" hidden="1"/>
    <cellStyle name="Warning Text" xfId="682" builtinId="11" hidden="1"/>
    <cellStyle name="Warning Text" xfId="668" builtinId="11" hidden="1"/>
    <cellStyle name="Warning Text" xfId="768" builtinId="11" hidden="1"/>
    <cellStyle name="Warning Text" xfId="753" builtinId="11" hidden="1"/>
    <cellStyle name="Warning Text" xfId="839" builtinId="11" hidden="1"/>
    <cellStyle name="Warning Text" xfId="883" builtinId="11" hidden="1"/>
    <cellStyle name="Warning Text" xfId="667" builtinId="11" hidden="1"/>
    <cellStyle name="Warning Text" xfId="933" builtinId="11" hidden="1"/>
    <cellStyle name="Warning Text" xfId="975" builtinId="11" hidden="1"/>
    <cellStyle name="Warning Text" xfId="1018" builtinId="11" hidden="1"/>
    <cellStyle name="Warning Text" xfId="1005" builtinId="11" hidden="1"/>
    <cellStyle name="Warning Text" xfId="1103" builtinId="11" hidden="1"/>
    <cellStyle name="Warning Text" xfId="1089" builtinId="11" hidden="1"/>
    <cellStyle name="Warning Text" xfId="1177" builtinId="11" hidden="1"/>
    <cellStyle name="Warning Text" xfId="1223" builtinId="11" hidden="1"/>
    <cellStyle name="Warning Text" xfId="1186" builtinId="11" hidden="1"/>
    <cellStyle name="Warning Text" xfId="1263" builtinId="11" hidden="1"/>
    <cellStyle name="Warning Text" xfId="1303" builtinId="11" hidden="1"/>
    <cellStyle name="Warning Text" xfId="1343" builtinId="11" hidden="1"/>
    <cellStyle name="Warning Text" xfId="1330" builtinId="11" hidden="1"/>
    <cellStyle name="Warning Text" xfId="1420" builtinId="11" hidden="1"/>
    <cellStyle name="Warning Text" xfId="1406" builtinId="11" hidden="1"/>
    <cellStyle name="Warning Text" xfId="1487" builtinId="11" hidden="1"/>
    <cellStyle name="Warning Text" xfId="1528" builtinId="11" hidden="1"/>
    <cellStyle name="Warning Text" xfId="601" builtinId="11" hidden="1"/>
    <cellStyle name="Warning Text" xfId="1560" builtinId="11" hidden="1"/>
    <cellStyle name="Warning Text" xfId="1565" builtinId="11" hidden="1"/>
    <cellStyle name="Warning Text" xfId="1647" builtinId="11" hidden="1"/>
    <cellStyle name="Warning Text" xfId="1703" builtinId="11" hidden="1"/>
    <cellStyle name="Warning Text" xfId="1750" builtinId="11" hidden="1"/>
    <cellStyle name="Warning Text" xfId="1754" builtinId="11" hidden="1"/>
    <cellStyle name="Warning Text" xfId="1828" builtinId="11" hidden="1"/>
    <cellStyle name="Warning Text" xfId="1833" builtinId="11" hidden="1"/>
    <cellStyle name="Warning Text" xfId="1907" builtinId="11" hidden="1"/>
    <cellStyle name="Warning Text" xfId="1944" builtinId="11" hidden="1"/>
    <cellStyle name="Warning Text" xfId="2000" builtinId="11" hidden="1"/>
    <cellStyle name="Warning Text" xfId="2048" builtinId="11" hidden="1"/>
    <cellStyle name="Warning Text" xfId="2052" builtinId="11" hidden="1"/>
    <cellStyle name="Warning Text" xfId="2126" builtinId="11" hidden="1"/>
    <cellStyle name="Warning Text" xfId="2131" builtinId="11" hidden="1"/>
    <cellStyle name="Warning Text" xfId="2204" builtinId="11" hidden="1"/>
    <cellStyle name="Warning Text" xfId="2031" builtinId="11" hidden="1"/>
    <cellStyle name="Warning Text" xfId="2282" builtinId="11" hidden="1"/>
    <cellStyle name="Warning Text" xfId="2329" builtinId="11" hidden="1"/>
    <cellStyle name="Warning Text" xfId="2333" builtinId="11" hidden="1"/>
    <cellStyle name="Warning Text" xfId="2407" builtinId="11" hidden="1"/>
    <cellStyle name="Warning Text" xfId="2412" builtinId="11" hidden="1"/>
    <cellStyle name="Warning Text" xfId="2486" builtinId="11" hidden="1"/>
    <cellStyle name="Warning Text" xfId="2270" builtinId="11" hidden="1"/>
    <cellStyle name="Warning Text" xfId="2566" builtinId="11" hidden="1"/>
    <cellStyle name="Warning Text" xfId="2612" builtinId="11" hidden="1"/>
    <cellStyle name="Warning Text" xfId="2616" builtinId="11" hidden="1"/>
    <cellStyle name="Warning Text" xfId="2688" builtinId="11" hidden="1"/>
    <cellStyle name="Warning Text" xfId="2693" builtinId="11" hidden="1"/>
    <cellStyle name="Warning Text" xfId="2766" builtinId="11" hidden="1"/>
    <cellStyle name="Warning Text" xfId="2619" builtinId="11" hidden="1"/>
    <cellStyle name="Warning Text" xfId="2830" builtinId="11" hidden="1"/>
    <cellStyle name="Warning Text" xfId="2875" builtinId="11" hidden="1"/>
    <cellStyle name="Warning Text" xfId="2879" builtinId="11" hidden="1"/>
    <cellStyle name="Warning Text" xfId="2952" builtinId="11" hidden="1"/>
    <cellStyle name="Warning Text" xfId="2957" builtinId="11" hidden="1"/>
    <cellStyle name="Warning Text" xfId="3031" builtinId="11" hidden="1"/>
    <cellStyle name="Warning Text" xfId="3077" builtinId="11" hidden="1"/>
    <cellStyle name="Warning Text" xfId="3125" builtinId="11" hidden="1"/>
    <cellStyle name="Warning Text" xfId="3180" builtinId="11" hidden="1"/>
    <cellStyle name="Warning Text" xfId="3242" builtinId="11" hidden="1"/>
    <cellStyle name="Warning Text" xfId="3283" builtinId="11" hidden="1"/>
    <cellStyle name="Warning Text" xfId="3334" builtinId="11" hidden="1"/>
    <cellStyle name="Warning Text" xfId="3379" builtinId="11" hidden="1"/>
    <cellStyle name="Warning Text" xfId="3422" builtinId="11" hidden="1"/>
    <cellStyle name="Warning Text" xfId="3466" builtinId="11" hidden="1"/>
    <cellStyle name="Warning Text" xfId="3452" builtinId="11" hidden="1"/>
    <cellStyle name="Warning Text" xfId="3551" builtinId="11" hidden="1"/>
    <cellStyle name="Warning Text" xfId="3536" builtinId="11" hidden="1"/>
    <cellStyle name="Warning Text" xfId="3623" builtinId="11" hidden="1"/>
    <cellStyle name="Warning Text" xfId="3670" builtinId="11" hidden="1"/>
    <cellStyle name="Warning Text" xfId="3719" builtinId="11" hidden="1"/>
    <cellStyle name="Warning Text" xfId="3763" builtinId="11" hidden="1"/>
    <cellStyle name="Warning Text" xfId="3805" builtinId="11" hidden="1"/>
    <cellStyle name="Warning Text" xfId="3848" builtinId="11" hidden="1"/>
    <cellStyle name="Warning Text" xfId="3834" builtinId="11" hidden="1"/>
    <cellStyle name="Warning Text" xfId="3934" builtinId="11" hidden="1"/>
    <cellStyle name="Warning Text" xfId="3919" builtinId="11" hidden="1"/>
    <cellStyle name="Warning Text" xfId="4005" builtinId="11" hidden="1"/>
    <cellStyle name="Warning Text" xfId="4049" builtinId="11" hidden="1"/>
    <cellStyle name="Warning Text" xfId="3833" builtinId="11" hidden="1"/>
    <cellStyle name="Warning Text" xfId="4099" builtinId="11" hidden="1"/>
    <cellStyle name="Warning Text" xfId="4141" builtinId="11" hidden="1"/>
    <cellStyle name="Warning Text" xfId="4184" builtinId="11" hidden="1"/>
    <cellStyle name="Warning Text" xfId="4171" builtinId="11" hidden="1"/>
    <cellStyle name="Warning Text" xfId="4269" builtinId="11" hidden="1"/>
    <cellStyle name="Warning Text" xfId="4255" builtinId="11" hidden="1"/>
    <cellStyle name="Warning Text" xfId="4343" builtinId="11" hidden="1"/>
    <cellStyle name="Warning Text" xfId="4389" builtinId="11" hidden="1"/>
    <cellStyle name="Warning Text" xfId="4352" builtinId="11" hidden="1"/>
    <cellStyle name="Warning Text" xfId="4429" builtinId="11" hidden="1"/>
    <cellStyle name="Warning Text" xfId="4469" builtinId="11" hidden="1"/>
    <cellStyle name="Warning Text" xfId="4509" builtinId="11" hidden="1"/>
    <cellStyle name="Warning Text" xfId="4496" builtinId="11" hidden="1"/>
    <cellStyle name="Warning Text" xfId="4586" builtinId="11" hidden="1"/>
    <cellStyle name="Warning Text" xfId="4572" builtinId="11" hidden="1"/>
    <cellStyle name="Warning Text" xfId="4653" builtinId="11" hidden="1"/>
    <cellStyle name="Warning Text" xfId="4694" builtinId="11" hidden="1"/>
    <cellStyle name="Warning Text" xfId="3767" builtinId="11" hidden="1"/>
    <cellStyle name="Warning Text" xfId="4726" builtinId="11" hidden="1"/>
    <cellStyle name="Warning Text" xfId="4731" builtinId="11" hidden="1"/>
    <cellStyle name="Warning Text" xfId="4813" builtinId="11" hidden="1"/>
    <cellStyle name="Warning Text" xfId="4869" builtinId="11" hidden="1"/>
    <cellStyle name="Warning Text" xfId="4916" builtinId="11" hidden="1"/>
    <cellStyle name="Warning Text" xfId="4920" builtinId="11" hidden="1"/>
    <cellStyle name="Warning Text" xfId="4994" builtinId="11" hidden="1"/>
    <cellStyle name="Warning Text" xfId="4999" builtinId="11" hidden="1"/>
    <cellStyle name="Warning Text" xfId="5073" builtinId="11" hidden="1"/>
    <cellStyle name="Warning Text" xfId="5110" builtinId="11" hidden="1"/>
    <cellStyle name="Warning Text" xfId="5166" builtinId="11" hidden="1"/>
    <cellStyle name="Warning Text" xfId="5214" builtinId="11" hidden="1"/>
    <cellStyle name="Warning Text" xfId="5218" builtinId="11" hidden="1"/>
    <cellStyle name="Warning Text" xfId="5292" builtinId="11" hidden="1"/>
    <cellStyle name="Warning Text" xfId="5297" builtinId="11" hidden="1"/>
    <cellStyle name="Warning Text" xfId="5370" builtinId="11" hidden="1"/>
    <cellStyle name="Warning Text" xfId="5197" builtinId="11" hidden="1"/>
    <cellStyle name="Warning Text" xfId="5448" builtinId="11" hidden="1"/>
    <cellStyle name="Warning Text" xfId="5495" builtinId="11" hidden="1"/>
    <cellStyle name="Warning Text" xfId="5499" builtinId="11" hidden="1"/>
    <cellStyle name="Warning Text" xfId="5573" builtinId="11" hidden="1"/>
    <cellStyle name="Warning Text" xfId="5578" builtinId="11" hidden="1"/>
    <cellStyle name="Warning Text" xfId="5652" builtinId="11" hidden="1"/>
    <cellStyle name="Warning Text" xfId="5436" builtinId="11" hidden="1"/>
    <cellStyle name="Warning Text" xfId="5732" builtinId="11" hidden="1"/>
    <cellStyle name="Warning Text" xfId="5778" builtinId="11" hidden="1"/>
    <cellStyle name="Warning Text" xfId="5782" builtinId="11" hidden="1"/>
    <cellStyle name="Warning Text" xfId="5854" builtinId="11" hidden="1"/>
    <cellStyle name="Warning Text" xfId="5859" builtinId="11" hidden="1"/>
    <cellStyle name="Warning Text" xfId="5932" builtinId="11" hidden="1"/>
    <cellStyle name="Warning Text" xfId="5785" builtinId="11" hidden="1"/>
    <cellStyle name="Warning Text" xfId="5996" builtinId="11" hidden="1"/>
    <cellStyle name="Warning Text" xfId="6041" builtinId="11" hidden="1"/>
    <cellStyle name="Warning Text" xfId="6045" builtinId="11" hidden="1"/>
    <cellStyle name="Warning Text" xfId="6118" builtinId="11" hidden="1"/>
    <cellStyle name="Warning Text" xfId="6123" builtinId="11" hidden="1"/>
    <cellStyle name="Warning Text" xfId="6197" builtinId="11" hidden="1"/>
    <cellStyle name="Warning Text" xfId="6243" builtinId="11" hidden="1"/>
    <cellStyle name="Warning Text" xfId="6291" builtinId="11" hidden="1"/>
    <cellStyle name="Warning Text" xfId="3166" builtinId="11" hidden="1"/>
    <cellStyle name="Warning Text" xfId="6380" builtinId="11" hidden="1"/>
    <cellStyle name="Warning Text" xfId="6419" builtinId="11" hidden="1"/>
    <cellStyle name="Warning Text" xfId="6471" builtinId="11" hidden="1"/>
    <cellStyle name="Warning Text" xfId="6516" builtinId="11" hidden="1"/>
    <cellStyle name="Warning Text" xfId="6557" builtinId="11" hidden="1"/>
    <cellStyle name="Warning Text" xfId="6601" builtinId="11" hidden="1"/>
    <cellStyle name="Warning Text" xfId="6587" builtinId="11" hidden="1"/>
    <cellStyle name="Warning Text" xfId="6686" builtinId="11" hidden="1"/>
    <cellStyle name="Warning Text" xfId="6671" builtinId="11" hidden="1"/>
    <cellStyle name="Warning Text" xfId="6758" builtinId="11" hidden="1"/>
    <cellStyle name="Warning Text" xfId="6805" builtinId="11" hidden="1"/>
    <cellStyle name="Warning Text" xfId="6854" builtinId="11" hidden="1"/>
    <cellStyle name="Warning Text" xfId="6898" builtinId="11" hidden="1"/>
    <cellStyle name="Warning Text" xfId="6940" builtinId="11" hidden="1"/>
    <cellStyle name="Warning Text" xfId="6983" builtinId="11" hidden="1"/>
    <cellStyle name="Warning Text" xfId="6969" builtinId="11" hidden="1"/>
    <cellStyle name="Warning Text" xfId="7069" builtinId="11" hidden="1"/>
    <cellStyle name="Warning Text" xfId="7054" builtinId="11" hidden="1"/>
    <cellStyle name="Warning Text" xfId="7140" builtinId="11" hidden="1"/>
    <cellStyle name="Warning Text" xfId="7184" builtinId="11" hidden="1"/>
    <cellStyle name="Warning Text" xfId="6968" builtinId="11" hidden="1"/>
    <cellStyle name="Warning Text" xfId="7234" builtinId="11" hidden="1"/>
    <cellStyle name="Warning Text" xfId="7276" builtinId="11" hidden="1"/>
    <cellStyle name="Warning Text" xfId="7319" builtinId="11" hidden="1"/>
    <cellStyle name="Warning Text" xfId="7306" builtinId="11" hidden="1"/>
    <cellStyle name="Warning Text" xfId="7404" builtinId="11" hidden="1"/>
    <cellStyle name="Warning Text" xfId="7390" builtinId="11" hidden="1"/>
    <cellStyle name="Warning Text" xfId="7478" builtinId="11" hidden="1"/>
    <cellStyle name="Warning Text" xfId="7524" builtinId="11" hidden="1"/>
    <cellStyle name="Warning Text" xfId="7487" builtinId="11" hidden="1"/>
    <cellStyle name="Warning Text" xfId="7564" builtinId="11" hidden="1"/>
    <cellStyle name="Warning Text" xfId="7604" builtinId="11" hidden="1"/>
    <cellStyle name="Warning Text" xfId="7644" builtinId="11" hidden="1"/>
    <cellStyle name="Warning Text" xfId="7631" builtinId="11" hidden="1"/>
    <cellStyle name="Warning Text" xfId="7721" builtinId="11" hidden="1"/>
    <cellStyle name="Warning Text" xfId="7707" builtinId="11" hidden="1"/>
    <cellStyle name="Warning Text" xfId="7788" builtinId="11" hidden="1"/>
    <cellStyle name="Warning Text" xfId="7829" builtinId="11" hidden="1"/>
    <cellStyle name="Warning Text" xfId="6902" builtinId="11" hidden="1"/>
    <cellStyle name="Warning Text" xfId="7861" builtinId="11" hidden="1"/>
    <cellStyle name="Warning Text" xfId="7866" builtinId="11" hidden="1"/>
    <cellStyle name="Warning Text" xfId="7946" builtinId="11" hidden="1"/>
    <cellStyle name="Warning Text" xfId="8001" builtinId="11" hidden="1"/>
    <cellStyle name="Warning Text" xfId="8047" builtinId="11" hidden="1"/>
    <cellStyle name="Warning Text" xfId="8051" builtinId="11" hidden="1"/>
    <cellStyle name="Warning Text" xfId="8125" builtinId="11" hidden="1"/>
    <cellStyle name="Warning Text" xfId="8130" builtinId="11" hidden="1"/>
    <cellStyle name="Warning Text" xfId="8202" builtinId="11" hidden="1"/>
    <cellStyle name="Warning Text" xfId="8238" builtinId="11" hidden="1"/>
    <cellStyle name="Warning Text" xfId="8291" builtinId="11" hidden="1"/>
    <cellStyle name="Warning Text" xfId="8338" builtinId="11" hidden="1"/>
    <cellStyle name="Warning Text" xfId="8341" builtinId="11" hidden="1"/>
    <cellStyle name="Warning Text" xfId="8412" builtinId="11" hidden="1"/>
    <cellStyle name="Warning Text" xfId="8417" builtinId="11" hidden="1"/>
    <cellStyle name="Warning Text" xfId="8489" builtinId="11" hidden="1"/>
    <cellStyle name="Warning Text" xfId="8321" builtinId="11" hidden="1"/>
    <cellStyle name="Warning Text" xfId="8566" builtinId="11" hidden="1"/>
    <cellStyle name="Warning Text" xfId="8612" builtinId="11" hidden="1"/>
    <cellStyle name="Warning Text" xfId="8615" builtinId="11" hidden="1"/>
    <cellStyle name="Warning Text" xfId="8686" builtinId="11" hidden="1"/>
    <cellStyle name="Warning Text" xfId="8691" builtinId="11" hidden="1"/>
    <cellStyle name="Warning Text" xfId="8764" builtinId="11" hidden="1"/>
    <cellStyle name="Warning Text" xfId="8554" builtinId="11" hidden="1"/>
    <cellStyle name="Warning Text" xfId="8844" builtinId="11" hidden="1"/>
    <cellStyle name="Warning Text" xfId="8887" builtinId="11" hidden="1"/>
    <cellStyle name="Warning Text" xfId="8890" builtinId="11" hidden="1"/>
    <cellStyle name="Warning Text" xfId="8957" builtinId="11" hidden="1"/>
    <cellStyle name="Warning Text" xfId="8962" builtinId="11" hidden="1"/>
    <cellStyle name="Warning Text" xfId="9034" builtinId="11" hidden="1"/>
    <cellStyle name="Warning Text" xfId="8892" builtinId="11" hidden="1"/>
    <cellStyle name="Warning Text" xfId="9098" builtinId="11" hidden="1"/>
    <cellStyle name="Warning Text" xfId="9142" builtinId="11" hidden="1"/>
    <cellStyle name="Warning Text" xfId="9145" builtinId="11" hidden="1"/>
    <cellStyle name="Warning Text" xfId="9217" builtinId="11" hidden="1"/>
    <cellStyle name="Warning Text" xfId="9222" builtinId="11" hidden="1"/>
    <cellStyle name="Warning Text" xfId="9295" builtinId="11" hidden="1"/>
    <cellStyle name="Warning Text" xfId="9340" builtinId="11" hidden="1"/>
    <cellStyle name="Warning Text" xfId="9387" builtinId="11" hidden="1"/>
    <cellStyle name="Warning Text" xfId="9296" builtinId="11" hidden="1"/>
    <cellStyle name="Warning Text" xfId="9420" builtinId="11" hidden="1"/>
    <cellStyle name="Warning Text" xfId="6585" builtinId="11" hidden="1"/>
    <cellStyle name="Warning Text" xfId="9419" builtinId="11" hidden="1"/>
    <cellStyle name="Warning Text" xfId="9101" builtinId="11" hidden="1"/>
    <cellStyle name="Warning Text" xfId="9432" builtinId="11" hidden="1"/>
    <cellStyle name="Warning Text" xfId="9474" builtinId="11" hidden="1"/>
    <cellStyle name="Warning Text" xfId="9460" builtinId="11" hidden="1"/>
    <cellStyle name="Warning Text" xfId="9559" builtinId="11" hidden="1"/>
    <cellStyle name="Warning Text" xfId="9544" builtinId="11" hidden="1"/>
    <cellStyle name="Warning Text" xfId="9631" builtinId="11" hidden="1"/>
    <cellStyle name="Warning Text" xfId="9677" builtinId="11" hidden="1"/>
    <cellStyle name="Warning Text" xfId="9725" builtinId="11" hidden="1"/>
    <cellStyle name="Warning Text" xfId="9769" builtinId="11" hidden="1"/>
    <cellStyle name="Warning Text" xfId="9811" builtinId="11" hidden="1"/>
    <cellStyle name="Warning Text" xfId="9854" builtinId="11" hidden="1"/>
    <cellStyle name="Warning Text" xfId="9840" builtinId="11" hidden="1"/>
    <cellStyle name="Warning Text" xfId="9940" builtinId="11" hidden="1"/>
    <cellStyle name="Warning Text" xfId="9925" builtinId="11" hidden="1"/>
    <cellStyle name="Warning Text" xfId="10011" builtinId="11" hidden="1"/>
    <cellStyle name="Warning Text" xfId="10055" builtinId="11" hidden="1"/>
    <cellStyle name="Warning Text" xfId="9839" builtinId="11" hidden="1"/>
    <cellStyle name="Warning Text" xfId="10105" builtinId="11" hidden="1"/>
    <cellStyle name="Warning Text" xfId="10147" builtinId="11" hidden="1"/>
    <cellStyle name="Warning Text" xfId="10190" builtinId="11" hidden="1"/>
    <cellStyle name="Warning Text" xfId="10177" builtinId="11" hidden="1"/>
    <cellStyle name="Warning Text" xfId="10275" builtinId="11" hidden="1"/>
    <cellStyle name="Warning Text" xfId="10261" builtinId="11" hidden="1"/>
    <cellStyle name="Warning Text" xfId="10349" builtinId="11" hidden="1"/>
    <cellStyle name="Warning Text" xfId="10395" builtinId="11" hidden="1"/>
    <cellStyle name="Warning Text" xfId="10358" builtinId="11" hidden="1"/>
    <cellStyle name="Warning Text" xfId="10435" builtinId="11" hidden="1"/>
    <cellStyle name="Warning Text" xfId="10474" builtinId="11" hidden="1"/>
    <cellStyle name="Warning Text" xfId="10514" builtinId="11" hidden="1"/>
    <cellStyle name="Warning Text" xfId="10501" builtinId="11" hidden="1"/>
    <cellStyle name="Warning Text" xfId="10591" builtinId="11" hidden="1"/>
    <cellStyle name="Warning Text" xfId="10577" builtinId="11" hidden="1"/>
    <cellStyle name="Warning Text" xfId="10658" builtinId="11" hidden="1"/>
    <cellStyle name="Warning Text" xfId="10699" builtinId="11" hidden="1"/>
    <cellStyle name="Warning Text" xfId="9773" builtinId="11" hidden="1"/>
    <cellStyle name="Warning Text" xfId="10731" builtinId="11" hidden="1"/>
    <cellStyle name="Warning Text" xfId="10734" builtinId="11" hidden="1"/>
    <cellStyle name="Warning Text" xfId="10807" builtinId="11" hidden="1"/>
    <cellStyle name="Warning Text" xfId="10854" builtinId="11" hidden="1"/>
    <cellStyle name="Warning Text" xfId="10897" builtinId="11" hidden="1"/>
    <cellStyle name="Warning Text" xfId="10900" builtinId="11" hidden="1"/>
    <cellStyle name="Warning Text" xfId="10963" builtinId="11" hidden="1"/>
    <cellStyle name="Warning Text" xfId="10968" builtinId="11" hidden="1"/>
    <cellStyle name="Warning Text" xfId="11034" builtinId="11" hidden="1"/>
    <cellStyle name="Warning Text" xfId="11065" builtinId="11" hidden="1"/>
    <cellStyle name="Warning Text" xfId="11113" builtinId="11" hidden="1"/>
    <cellStyle name="Warning Text" xfId="11158" builtinId="11" hidden="1"/>
    <cellStyle name="Warning Text" xfId="11161" builtinId="11" hidden="1"/>
    <cellStyle name="Warning Text" xfId="11227" builtinId="11" hidden="1"/>
    <cellStyle name="Warning Text" xfId="11232" builtinId="11" hidden="1"/>
    <cellStyle name="Warning Text" xfId="11299" builtinId="11" hidden="1"/>
    <cellStyle name="Warning Text" xfId="11141" builtinId="11" hidden="1"/>
    <cellStyle name="Warning Text" xfId="11372" builtinId="11" hidden="1"/>
    <cellStyle name="Warning Text" xfId="11416" builtinId="11" hidden="1"/>
    <cellStyle name="Warning Text" xfId="11419" builtinId="11" hidden="1"/>
    <cellStyle name="Warning Text" xfId="11485" builtinId="11" hidden="1"/>
    <cellStyle name="Warning Text" xfId="11490" builtinId="11" hidden="1"/>
    <cellStyle name="Warning Text" xfId="11558" builtinId="11" hidden="1"/>
    <cellStyle name="Warning Text" xfId="11360" builtinId="11" hidden="1"/>
    <cellStyle name="Warning Text" xfId="11634" builtinId="11" hidden="1"/>
    <cellStyle name="Warning Text" xfId="11676" builtinId="11" hidden="1"/>
    <cellStyle name="Warning Text" xfId="11679" builtinId="11" hidden="1"/>
    <cellStyle name="Warning Text" xfId="11742" builtinId="11" hidden="1"/>
    <cellStyle name="Warning Text" xfId="11747" builtinId="11" hidden="1"/>
    <cellStyle name="Warning Text" xfId="11814" builtinId="11" hidden="1"/>
    <cellStyle name="Warning Text" xfId="11680" builtinId="11" hidden="1"/>
    <cellStyle name="Warning Text" xfId="11875" builtinId="11" hidden="1"/>
    <cellStyle name="Warning Text" xfId="11917" builtinId="11" hidden="1"/>
    <cellStyle name="Warning Text" xfId="11920" builtinId="11" hidden="1"/>
    <cellStyle name="Warning Text" xfId="11985" builtinId="11" hidden="1"/>
    <cellStyle name="Warning Text" xfId="11990" builtinId="11" hidden="1"/>
    <cellStyle name="Warning Text" xfId="12058" builtinId="11" hidden="1"/>
    <cellStyle name="Warning Text" xfId="12100" builtinId="11" hidden="1"/>
    <cellStyle name="Warning Text" xfId="12139" builtinId="11" hidden="1"/>
  </cellStyles>
  <dxfs count="30">
    <dxf>
      <font>
        <b val="0"/>
        <i val="0"/>
        <strike val="0"/>
        <condense val="0"/>
        <extend val="0"/>
        <outline val="0"/>
        <shadow val="0"/>
        <u val="none"/>
        <vertAlign val="baseline"/>
        <sz val="10"/>
        <color theme="1"/>
        <name val="Times New Roman"/>
        <scheme val="none"/>
      </font>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font>
      <fill>
        <patternFill>
          <fgColor indexed="64"/>
        </patternFill>
      </fill>
      <alignment horizontal="center" vertical="center" textRotation="0" wrapText="1" indent="0" justifyLastLine="0" shrinkToFit="0" readingOrder="0"/>
      <border diagonalUp="0" diagonalDown="0" outline="0"/>
      <protection locked="1" hidden="0"/>
    </dxf>
    <dxf>
      <border outline="0">
        <bottom style="thin">
          <color indexed="64"/>
        </bottom>
      </border>
    </dxf>
    <dxf>
      <font>
        <b val="0"/>
        <i val="0"/>
        <strike val="0"/>
        <condense val="0"/>
        <extend val="0"/>
        <outline val="0"/>
        <shadow val="0"/>
        <u val="none"/>
        <vertAlign val="baseline"/>
        <sz val="10"/>
        <color auto="1"/>
        <name val="Times New Roman"/>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font>
      <fill>
        <patternFill>
          <fgColor indexed="64"/>
        </patternFill>
      </fill>
      <alignment vertical="center" textRotation="0" wrapText="1" indent="0" justifyLastLine="0" shrinkToFit="0" readingOrder="0"/>
      <protection locked="1" hidden="0"/>
    </dxf>
    <dxf>
      <border outline="0">
        <bottom style="thin">
          <color indexed="64"/>
        </bottom>
      </border>
    </dxf>
    <dxf>
      <font>
        <strike val="0"/>
        <outline val="0"/>
        <shadow val="0"/>
        <u val="none"/>
        <vertAlign val="baseline"/>
        <sz val="10"/>
        <color auto="1"/>
        <name val="Times New Roman"/>
        <scheme val="none"/>
      </font>
      <fill>
        <patternFill patternType="solid">
          <fgColor indexed="64"/>
          <bgColor theme="0" tint="-0.14999847407452621"/>
        </patternFill>
      </fill>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font>
      <fill>
        <patternFill>
          <fgColor indexed="64"/>
        </patternFill>
      </fill>
      <alignment vertical="center" textRotation="0" wrapText="1" indent="0" justifyLastLine="0" shrinkToFit="0" readingOrder="0"/>
      <protection locked="1" hidden="0"/>
    </dxf>
    <dxf>
      <border outline="0">
        <bottom style="thin">
          <color indexed="64"/>
        </bottom>
      </border>
    </dxf>
    <dxf>
      <font>
        <strike val="0"/>
        <outline val="0"/>
        <shadow val="0"/>
        <u val="none"/>
        <vertAlign val="baseline"/>
        <sz val="10"/>
        <color auto="1"/>
        <name val="Times New Roman"/>
        <scheme val="none"/>
      </font>
      <fill>
        <patternFill patternType="solid">
          <fgColor indexed="64"/>
          <bgColor theme="0" tint="-0.14999847407452621"/>
        </patternFill>
      </fill>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top/>
      </border>
      <protection locked="1" hidden="0"/>
    </dxf>
    <dxf>
      <border outline="0">
        <bottom style="thin">
          <color indexed="64"/>
        </bottom>
      </border>
    </dxf>
    <dxf>
      <font>
        <b/>
        <i val="0"/>
        <strike val="0"/>
        <condense val="0"/>
        <extend val="0"/>
        <outline val="0"/>
        <shadow val="0"/>
        <u val="none"/>
        <vertAlign val="baseline"/>
        <sz val="10"/>
        <color auto="1"/>
        <name val="Times New Roman"/>
        <scheme val="none"/>
      </font>
      <fill>
        <patternFill patternType="solid">
          <fgColor indexed="64"/>
          <bgColor theme="0" tint="-0.14999847407452621"/>
        </patternFill>
      </fill>
      <alignment horizontal="center" vertical="center" textRotation="0" wrapText="0" relativeIndent="0" justifyLastLine="0" shrinkToFit="0" readingOrder="0"/>
      <border diagonalUp="0" diagonalDown="0" outline="0">
        <left style="thin">
          <color indexed="64"/>
        </left>
        <right style="thin">
          <color indexed="64"/>
        </right>
        <top/>
        <bottom/>
      </border>
      <protection locked="1" hidden="0"/>
    </dxf>
  </dxfs>
  <tableStyles count="0" defaultTableStyle="TableStyleMedium9" defaultPivotStyle="PivotStyleLight16"/>
  <colors>
    <mruColors>
      <color rgb="FF231F20"/>
      <color rgb="FF5856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7" Type="http://schemas.openxmlformats.org/officeDocument/2006/relationships/image" Target="../media/image8.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5" Type="http://schemas.openxmlformats.org/officeDocument/2006/relationships/image" Target="../media/image6.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22</xdr:col>
      <xdr:colOff>74038</xdr:colOff>
      <xdr:row>0</xdr:row>
      <xdr:rowOff>52387</xdr:rowOff>
    </xdr:from>
    <xdr:to>
      <xdr:col>31</xdr:col>
      <xdr:colOff>188338</xdr:colOff>
      <xdr:row>0</xdr:row>
      <xdr:rowOff>333066</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2663" y="147637"/>
          <a:ext cx="1828800" cy="2806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216675</xdr:colOff>
      <xdr:row>0</xdr:row>
      <xdr:rowOff>52394</xdr:rowOff>
    </xdr:from>
    <xdr:to>
      <xdr:col>6</xdr:col>
      <xdr:colOff>2045475</xdr:colOff>
      <xdr:row>0</xdr:row>
      <xdr:rowOff>333073</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2425" y="147644"/>
          <a:ext cx="1828800" cy="28067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800100</xdr:colOff>
          <xdr:row>11</xdr:row>
          <xdr:rowOff>95250</xdr:rowOff>
        </xdr:from>
        <xdr:to>
          <xdr:col>6</xdr:col>
          <xdr:colOff>1333500</xdr:colOff>
          <xdr:row>12</xdr:row>
          <xdr:rowOff>133350</xdr:rowOff>
        </xdr:to>
        <xdr:sp macro="" textlink="">
          <xdr:nvSpPr>
            <xdr:cNvPr id="3074" name="Object 2" hidden="1">
              <a:extLst>
                <a:ext uri="{63B3BB69-23CF-44E3-9099-C40C66FF867C}">
                  <a14:compatExt spid="_x0000_s3074"/>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8</xdr:row>
          <xdr:rowOff>57150</xdr:rowOff>
        </xdr:from>
        <xdr:to>
          <xdr:col>6</xdr:col>
          <xdr:colOff>1333500</xdr:colOff>
          <xdr:row>9</xdr:row>
          <xdr:rowOff>95250</xdr:rowOff>
        </xdr:to>
        <xdr:sp macro="" textlink="">
          <xdr:nvSpPr>
            <xdr:cNvPr id="3077" name="Object 5" hidden="1">
              <a:extLst>
                <a:ext uri="{63B3BB69-23CF-44E3-9099-C40C66FF867C}">
                  <a14:compatExt spid="_x0000_s307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14</xdr:row>
          <xdr:rowOff>95250</xdr:rowOff>
        </xdr:from>
        <xdr:to>
          <xdr:col>6</xdr:col>
          <xdr:colOff>1457325</xdr:colOff>
          <xdr:row>15</xdr:row>
          <xdr:rowOff>133350</xdr:rowOff>
        </xdr:to>
        <xdr:sp macro="" textlink="">
          <xdr:nvSpPr>
            <xdr:cNvPr id="3078" name="Object 6" hidden="1">
              <a:extLst>
                <a:ext uri="{63B3BB69-23CF-44E3-9099-C40C66FF867C}">
                  <a14:compatExt spid="_x0000_s3078"/>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971550</xdr:colOff>
          <xdr:row>23</xdr:row>
          <xdr:rowOff>57150</xdr:rowOff>
        </xdr:from>
        <xdr:to>
          <xdr:col>6</xdr:col>
          <xdr:colOff>1171575</xdr:colOff>
          <xdr:row>25</xdr:row>
          <xdr:rowOff>28575</xdr:rowOff>
        </xdr:to>
        <xdr:sp macro="" textlink="">
          <xdr:nvSpPr>
            <xdr:cNvPr id="3081" name="Object 9" hidden="1">
              <a:extLst>
                <a:ext uri="{63B3BB69-23CF-44E3-9099-C40C66FF867C}">
                  <a14:compatExt spid="_x0000_s308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781050</xdr:colOff>
          <xdr:row>5</xdr:row>
          <xdr:rowOff>95250</xdr:rowOff>
        </xdr:from>
        <xdr:to>
          <xdr:col>6</xdr:col>
          <xdr:colOff>1352550</xdr:colOff>
          <xdr:row>6</xdr:row>
          <xdr:rowOff>133350</xdr:rowOff>
        </xdr:to>
        <xdr:sp macro="" textlink="">
          <xdr:nvSpPr>
            <xdr:cNvPr id="3083" name="Object 11" hidden="1">
              <a:extLst>
                <a:ext uri="{63B3BB69-23CF-44E3-9099-C40C66FF867C}">
                  <a14:compatExt spid="_x0000_s308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723900</xdr:colOff>
          <xdr:row>17</xdr:row>
          <xdr:rowOff>57150</xdr:rowOff>
        </xdr:from>
        <xdr:to>
          <xdr:col>6</xdr:col>
          <xdr:colOff>1409700</xdr:colOff>
          <xdr:row>18</xdr:row>
          <xdr:rowOff>95250</xdr:rowOff>
        </xdr:to>
        <xdr:sp macro="" textlink="">
          <xdr:nvSpPr>
            <xdr:cNvPr id="3084" name="Object 12" hidden="1">
              <a:extLst>
                <a:ext uri="{63B3BB69-23CF-44E3-9099-C40C66FF867C}">
                  <a14:compatExt spid="_x0000_s3084"/>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790575</xdr:colOff>
          <xdr:row>20</xdr:row>
          <xdr:rowOff>47625</xdr:rowOff>
        </xdr:from>
        <xdr:to>
          <xdr:col>6</xdr:col>
          <xdr:colOff>1352550</xdr:colOff>
          <xdr:row>21</xdr:row>
          <xdr:rowOff>85725</xdr:rowOff>
        </xdr:to>
        <xdr:sp macro="" textlink="">
          <xdr:nvSpPr>
            <xdr:cNvPr id="3085" name="Object 13" hidden="1">
              <a:extLst>
                <a:ext uri="{63B3BB69-23CF-44E3-9099-C40C66FF867C}">
                  <a14:compatExt spid="_x0000_s308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4</xdr:col>
      <xdr:colOff>495300</xdr:colOff>
      <xdr:row>0</xdr:row>
      <xdr:rowOff>57150</xdr:rowOff>
    </xdr:from>
    <xdr:to>
      <xdr:col>4</xdr:col>
      <xdr:colOff>2324100</xdr:colOff>
      <xdr:row>0</xdr:row>
      <xdr:rowOff>337829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05300" y="57150"/>
          <a:ext cx="1828800" cy="2806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20User%20Directories/Josh%20Mutch/New%20Financial%20Analysis%20process/3%23%20-%20Assessment%20Recommend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Export"/>
      <sheetName val="Narrative"/>
      <sheetName val="Data Preparation"/>
      <sheetName val="Analysis"/>
      <sheetName val="Table"/>
      <sheetName val="Incentives"/>
    </sheetNames>
    <sheetDataSet>
      <sheetData sheetId="0">
        <row r="3">
          <cell r="A3">
            <v>1</v>
          </cell>
        </row>
      </sheetData>
      <sheetData sheetId="1"/>
      <sheetData sheetId="2"/>
      <sheetData sheetId="3"/>
      <sheetData sheetId="4"/>
      <sheetData sheetId="5"/>
    </sheetDataSet>
  </externalBook>
</externalLink>
</file>

<file path=xl/tables/table1.xml><?xml version="1.0" encoding="utf-8"?>
<table xmlns="http://schemas.openxmlformats.org/spreadsheetml/2006/main" id="2" name="Resource_Streams" displayName="Resource_Streams" ref="A6:C35" totalsRowShown="0" headerRowDxfId="29" dataDxfId="27" headerRowBorderDxfId="28" tableBorderDxfId="26" totalsRowBorderDxfId="25">
  <tableColumns count="3">
    <tableColumn id="1" name="Source Name" dataDxfId="24"/>
    <tableColumn id="2" name="Source Code" dataDxfId="23"/>
    <tableColumn id="3" name="Units" dataDxfId="22"/>
  </tableColumns>
  <tableStyleInfo name="TableStyleMedium9" showFirstColumn="0" showLastColumn="0" showRowStripes="1" showColumnStripes="0"/>
</table>
</file>

<file path=xl/tables/table2.xml><?xml version="1.0" encoding="utf-8"?>
<table xmlns="http://schemas.openxmlformats.org/spreadsheetml/2006/main" id="3" name="Application_Codes" displayName="Application_Codes" ref="A38:C42" totalsRowShown="0" headerRowDxfId="21" dataDxfId="19" headerRowBorderDxfId="20" tableBorderDxfId="18" totalsRowBorderDxfId="17">
  <tableColumns count="3">
    <tableColumn id="1" name="Application" dataDxfId="16"/>
    <tableColumn id="2" name="APP Code" dataDxfId="15"/>
    <tableColumn id="3" name="Examples" dataDxfId="14"/>
  </tableColumns>
  <tableStyleInfo name="TableStyleMedium9" showFirstColumn="0" showLastColumn="0" showRowStripes="1" showColumnStripes="0"/>
</table>
</file>

<file path=xl/tables/table3.xml><?xml version="1.0" encoding="utf-8"?>
<table xmlns="http://schemas.openxmlformats.org/spreadsheetml/2006/main" id="4" name="Production_Units" displayName="Production_Units" ref="A45:B53" totalsRowShown="0" headerRowDxfId="13" dataDxfId="11" headerRowBorderDxfId="12" tableBorderDxfId="10" totalsRowBorderDxfId="9">
  <tableColumns count="2">
    <tableColumn id="1" name="Display Units" dataDxfId="8"/>
    <tableColumn id="2" name="Rutgers Units" dataDxfId="7"/>
  </tableColumns>
  <tableStyleInfo name="TableStyleMedium9" showFirstColumn="0" showLastColumn="0" showRowStripes="1" showColumnStripes="0"/>
</table>
</file>

<file path=xl/tables/table4.xml><?xml version="1.0" encoding="utf-8"?>
<table xmlns="http://schemas.openxmlformats.org/spreadsheetml/2006/main" id="5" name="BP_Tools" displayName="BP_Tools" ref="A56:B66" totalsRowShown="0" headerRowDxfId="6" dataDxfId="4" headerRowBorderDxfId="5" tableBorderDxfId="3" totalsRowBorderDxfId="2">
  <tableColumns count="2">
    <tableColumn id="1" name="Tool Name" dataDxfId="1"/>
    <tableColumn id="2" name="Tool Desciption"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3.bin"/><Relationship Id="rId13" Type="http://schemas.openxmlformats.org/officeDocument/2006/relationships/image" Target="../media/image6.emf"/><Relationship Id="rId3" Type="http://schemas.openxmlformats.org/officeDocument/2006/relationships/vmlDrawing" Target="../drawings/vmlDrawing1.vml"/><Relationship Id="rId7" Type="http://schemas.openxmlformats.org/officeDocument/2006/relationships/image" Target="../media/image3.emf"/><Relationship Id="rId12" Type="http://schemas.openxmlformats.org/officeDocument/2006/relationships/oleObject" Target="../embeddings/oleObject5.bin"/><Relationship Id="rId17" Type="http://schemas.openxmlformats.org/officeDocument/2006/relationships/image" Target="../media/image8.emf"/><Relationship Id="rId2" Type="http://schemas.openxmlformats.org/officeDocument/2006/relationships/drawing" Target="../drawings/drawing2.xml"/><Relationship Id="rId16" Type="http://schemas.openxmlformats.org/officeDocument/2006/relationships/oleObject" Target="../embeddings/oleObject7.bin"/><Relationship Id="rId1" Type="http://schemas.openxmlformats.org/officeDocument/2006/relationships/printerSettings" Target="../printerSettings/printerSettings3.bin"/><Relationship Id="rId6" Type="http://schemas.openxmlformats.org/officeDocument/2006/relationships/oleObject" Target="../embeddings/oleObject2.bin"/><Relationship Id="rId11" Type="http://schemas.openxmlformats.org/officeDocument/2006/relationships/image" Target="../media/image5.emf"/><Relationship Id="rId5" Type="http://schemas.openxmlformats.org/officeDocument/2006/relationships/image" Target="../media/image2.emf"/><Relationship Id="rId15" Type="http://schemas.openxmlformats.org/officeDocument/2006/relationships/image" Target="../media/image7.e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4.emf"/><Relationship Id="rId14" Type="http://schemas.openxmlformats.org/officeDocument/2006/relationships/oleObject" Target="../embeddings/oleObject6.bin"/></Relationships>
</file>

<file path=xl/worksheets/_rels/sheet4.xml.rels><?xml version="1.0" encoding="UTF-8" standalone="yes"?>
<Relationships xmlns="http://schemas.openxmlformats.org/package/2006/relationships"><Relationship Id="rId3" Type="http://schemas.openxmlformats.org/officeDocument/2006/relationships/hyperlink" Target="http://energytrust.org/" TargetMode="External"/><Relationship Id="rId2" Type="http://schemas.openxmlformats.org/officeDocument/2006/relationships/hyperlink" Target="http://dor.wa.gov/content/findtaxesandrates/taxincentives/incentiveprograms.aspx" TargetMode="External"/><Relationship Id="rId1" Type="http://schemas.openxmlformats.org/officeDocument/2006/relationships/hyperlink" Target="http://www.dsireusa.org/" TargetMode="External"/><Relationship Id="rId6" Type="http://schemas.openxmlformats.org/officeDocument/2006/relationships/drawing" Target="../drawings/drawing3.xml"/><Relationship Id="rId5" Type="http://schemas.openxmlformats.org/officeDocument/2006/relationships/printerSettings" Target="../printerSettings/printerSettings4.bin"/><Relationship Id="rId4" Type="http://schemas.openxmlformats.org/officeDocument/2006/relationships/hyperlink" Target="https://drive.google.com/drive/folders/0BwNtS6rE2LiRfkFTbzdjWW9xSHVXbGFmb09aOVVYNG90ejhEYmtTNGF0OC1jNmk3X01NZD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59999389629810485"/>
    <pageSetUpPr fitToPage="1"/>
  </sheetPr>
  <dimension ref="A1:AA66"/>
  <sheetViews>
    <sheetView showGridLines="0" topLeftCell="F1" workbookViewId="0">
      <selection sqref="A1:X1"/>
    </sheetView>
  </sheetViews>
  <sheetFormatPr defaultRowHeight="15" customHeight="1" x14ac:dyDescent="0.2"/>
  <cols>
    <col min="1" max="23" width="12.5" style="34" customWidth="1"/>
    <col min="24" max="24" width="18.5" style="34" customWidth="1"/>
    <col min="25" max="16384" width="9.33203125" style="34"/>
  </cols>
  <sheetData>
    <row r="1" spans="1:24" ht="15" customHeight="1" x14ac:dyDescent="0.2">
      <c r="A1" s="195" t="s">
        <v>13</v>
      </c>
      <c r="B1" s="195"/>
      <c r="C1" s="195"/>
      <c r="D1" s="195"/>
      <c r="E1" s="195"/>
      <c r="F1" s="195"/>
      <c r="G1" s="195"/>
      <c r="H1" s="195"/>
      <c r="I1" s="195"/>
      <c r="J1" s="195"/>
      <c r="K1" s="195"/>
      <c r="L1" s="195"/>
      <c r="M1" s="195"/>
      <c r="N1" s="195"/>
      <c r="O1" s="195"/>
      <c r="P1" s="195"/>
      <c r="Q1" s="195"/>
      <c r="R1" s="195"/>
      <c r="S1" s="195"/>
      <c r="T1" s="195"/>
      <c r="U1" s="195"/>
      <c r="V1" s="195"/>
      <c r="W1" s="195"/>
      <c r="X1" s="195"/>
    </row>
    <row r="2" spans="1:24" ht="45" customHeight="1" x14ac:dyDescent="0.2">
      <c r="A2" s="47" t="s">
        <v>14</v>
      </c>
      <c r="B2" s="47" t="s">
        <v>15</v>
      </c>
      <c r="C2" s="47" t="s">
        <v>16</v>
      </c>
      <c r="D2" s="47" t="s">
        <v>17</v>
      </c>
      <c r="E2" s="47" t="s">
        <v>18</v>
      </c>
      <c r="F2" s="47" t="s">
        <v>19</v>
      </c>
      <c r="G2" s="47" t="s">
        <v>20</v>
      </c>
      <c r="H2" s="47" t="s">
        <v>21</v>
      </c>
      <c r="I2" s="47" t="s">
        <v>22</v>
      </c>
      <c r="J2" s="47" t="s">
        <v>23</v>
      </c>
      <c r="K2" s="47" t="s">
        <v>24</v>
      </c>
      <c r="L2" s="47" t="s">
        <v>25</v>
      </c>
      <c r="M2" s="47" t="s">
        <v>26</v>
      </c>
      <c r="N2" s="47" t="s">
        <v>27</v>
      </c>
      <c r="O2" s="47" t="s">
        <v>28</v>
      </c>
      <c r="P2" s="47" t="s">
        <v>29</v>
      </c>
      <c r="Q2" s="47" t="s">
        <v>30</v>
      </c>
      <c r="R2" s="47" t="s">
        <v>31</v>
      </c>
      <c r="S2" s="47" t="s">
        <v>32</v>
      </c>
      <c r="T2" s="47" t="s">
        <v>33</v>
      </c>
      <c r="U2" s="47" t="s">
        <v>34</v>
      </c>
      <c r="V2" s="47" t="s">
        <v>35</v>
      </c>
      <c r="W2" s="47" t="s">
        <v>36</v>
      </c>
      <c r="X2" s="47" t="s">
        <v>293</v>
      </c>
    </row>
    <row r="3" spans="1:24" ht="15" customHeight="1" x14ac:dyDescent="0.2">
      <c r="A3" s="46" t="s">
        <v>165</v>
      </c>
      <c r="B3" s="46">
        <v>5</v>
      </c>
      <c r="C3" s="53">
        <v>2.4144000000000001</v>
      </c>
      <c r="D3" s="46" t="s">
        <v>109</v>
      </c>
      <c r="E3" s="46" t="s">
        <v>130</v>
      </c>
      <c r="F3" s="46" t="s">
        <v>252</v>
      </c>
      <c r="G3" s="52" t="str">
        <f>Narrative!B5</f>
        <v>Install a Variable Frequency Drive (VFD) on the boiler's forced draft fan. A VFD will control the airflow by automatically adjusting fan motor speed, reducing associated annual energy consumption by 40%.</v>
      </c>
      <c r="H3" s="52" t="str">
        <f>Narrative!H89</f>
        <v>Insert Name</v>
      </c>
      <c r="I3" s="48" t="str">
        <f>Narrative!AI11</f>
        <v>Electrical Consumption</v>
      </c>
      <c r="J3" s="48">
        <f>Narrative!AR11</f>
        <v>50000</v>
      </c>
      <c r="K3" s="48">
        <f>Narrative!BB11</f>
        <v>2500</v>
      </c>
      <c r="L3" s="48"/>
      <c r="M3" s="48"/>
      <c r="N3" s="48"/>
      <c r="O3" s="48"/>
      <c r="P3" s="48"/>
      <c r="Q3" s="48"/>
      <c r="R3" s="48"/>
      <c r="S3" s="48"/>
      <c r="T3" s="48"/>
      <c r="U3" s="48">
        <f>Narrative!S16</f>
        <v>4269</v>
      </c>
      <c r="V3" s="46"/>
      <c r="W3" s="46" t="s">
        <v>166</v>
      </c>
      <c r="X3" s="192">
        <f>Incentives!C16</f>
        <v>4219</v>
      </c>
    </row>
    <row r="4" spans="1:24" ht="15" customHeight="1" x14ac:dyDescent="0.2">
      <c r="A4" s="29"/>
      <c r="B4" s="29"/>
      <c r="C4" s="29"/>
      <c r="D4" s="29"/>
      <c r="E4" s="29"/>
      <c r="F4" s="29"/>
      <c r="G4" s="29"/>
      <c r="H4" s="29"/>
      <c r="I4" s="29"/>
      <c r="J4" s="29"/>
      <c r="K4" s="29"/>
      <c r="L4" s="29"/>
      <c r="M4" s="29"/>
      <c r="N4" s="29"/>
      <c r="O4" s="35"/>
      <c r="P4" s="35"/>
      <c r="Q4" s="35"/>
      <c r="R4" s="35"/>
      <c r="S4" s="35"/>
      <c r="T4" s="29"/>
      <c r="U4" s="29"/>
      <c r="V4" s="29"/>
      <c r="W4" s="29"/>
    </row>
    <row r="5" spans="1:24" ht="15" customHeight="1" x14ac:dyDescent="0.2">
      <c r="A5" s="193" t="s">
        <v>37</v>
      </c>
      <c r="B5" s="193"/>
      <c r="C5" s="193"/>
      <c r="D5" s="11"/>
      <c r="E5" s="29"/>
      <c r="F5" s="29"/>
      <c r="G5" s="29"/>
      <c r="H5" s="29"/>
      <c r="I5" s="29"/>
      <c r="J5" s="29"/>
      <c r="K5" s="29"/>
      <c r="L5" s="29"/>
      <c r="M5" s="29"/>
      <c r="N5" s="29"/>
      <c r="O5" s="29"/>
      <c r="P5" s="29"/>
      <c r="Q5" s="29"/>
      <c r="R5" s="29"/>
      <c r="S5" s="29"/>
      <c r="T5" s="29"/>
      <c r="U5" s="29"/>
      <c r="V5" s="29"/>
      <c r="W5" s="29"/>
    </row>
    <row r="6" spans="1:24" ht="15" customHeight="1" x14ac:dyDescent="0.2">
      <c r="A6" s="12" t="s">
        <v>38</v>
      </c>
      <c r="B6" s="13" t="s">
        <v>39</v>
      </c>
      <c r="C6" s="14" t="s">
        <v>6</v>
      </c>
      <c r="D6" s="11"/>
      <c r="E6" s="44"/>
      <c r="F6" s="29"/>
      <c r="G6" s="29"/>
      <c r="H6" s="29"/>
      <c r="I6" s="29"/>
      <c r="J6" s="29"/>
      <c r="K6" s="29"/>
      <c r="L6" s="29"/>
      <c r="M6" s="29"/>
      <c r="N6" s="29"/>
      <c r="O6" s="29"/>
      <c r="P6" s="29"/>
      <c r="Q6" s="29"/>
      <c r="R6" s="29"/>
      <c r="S6" s="29"/>
      <c r="T6" s="29"/>
      <c r="U6" s="29"/>
      <c r="V6" s="29"/>
      <c r="W6" s="29"/>
    </row>
    <row r="7" spans="1:24" ht="15" customHeight="1" x14ac:dyDescent="0.2">
      <c r="A7" s="15" t="s">
        <v>40</v>
      </c>
      <c r="B7" s="16" t="s">
        <v>41</v>
      </c>
      <c r="C7" s="17" t="s">
        <v>42</v>
      </c>
      <c r="D7" s="11"/>
      <c r="E7" s="44"/>
      <c r="F7" s="29"/>
      <c r="G7" s="29"/>
      <c r="H7" s="29"/>
      <c r="I7" s="29"/>
      <c r="J7" s="29"/>
      <c r="K7" s="29"/>
      <c r="L7" s="29"/>
      <c r="M7" s="29"/>
      <c r="N7" s="29"/>
      <c r="O7" s="29"/>
      <c r="P7" s="29"/>
      <c r="Q7" s="29"/>
      <c r="R7" s="29"/>
      <c r="S7" s="29"/>
      <c r="T7" s="29"/>
      <c r="U7" s="29"/>
      <c r="V7" s="29"/>
      <c r="W7" s="29"/>
    </row>
    <row r="8" spans="1:24" ht="15" customHeight="1" x14ac:dyDescent="0.2">
      <c r="A8" s="15" t="s">
        <v>43</v>
      </c>
      <c r="B8" s="16" t="s">
        <v>44</v>
      </c>
      <c r="C8" s="17" t="s">
        <v>45</v>
      </c>
      <c r="D8" s="11"/>
      <c r="E8" s="29"/>
      <c r="F8" s="29"/>
      <c r="G8" s="29"/>
      <c r="H8" s="29"/>
      <c r="I8" s="29"/>
      <c r="J8" s="29"/>
      <c r="K8" s="29"/>
      <c r="L8" s="29"/>
      <c r="M8" s="29"/>
      <c r="N8" s="29"/>
      <c r="O8" s="29"/>
      <c r="P8" s="29"/>
      <c r="Q8" s="29"/>
      <c r="R8" s="29"/>
      <c r="S8" s="29"/>
      <c r="T8" s="29"/>
      <c r="U8" s="29"/>
      <c r="V8" s="29"/>
      <c r="W8" s="29"/>
    </row>
    <row r="9" spans="1:24" ht="15" customHeight="1" x14ac:dyDescent="0.2">
      <c r="A9" s="15" t="s">
        <v>46</v>
      </c>
      <c r="B9" s="16" t="s">
        <v>47</v>
      </c>
      <c r="C9" s="17" t="s">
        <v>48</v>
      </c>
      <c r="D9" s="11"/>
      <c r="E9" s="29"/>
      <c r="F9" s="29"/>
      <c r="G9" s="29"/>
      <c r="H9" s="29"/>
      <c r="I9" s="29"/>
      <c r="J9" s="29"/>
      <c r="K9" s="29"/>
      <c r="L9" s="29"/>
      <c r="M9" s="29"/>
      <c r="N9" s="29"/>
      <c r="O9" s="29"/>
      <c r="P9" s="29"/>
      <c r="Q9" s="29"/>
      <c r="R9" s="29"/>
      <c r="S9" s="29"/>
      <c r="T9" s="29"/>
      <c r="U9" s="29"/>
      <c r="V9" s="29"/>
      <c r="W9" s="29"/>
    </row>
    <row r="10" spans="1:24" ht="15" customHeight="1" x14ac:dyDescent="0.2">
      <c r="A10" s="15" t="s">
        <v>49</v>
      </c>
      <c r="B10" s="16" t="s">
        <v>50</v>
      </c>
      <c r="C10" s="17" t="s">
        <v>12</v>
      </c>
      <c r="D10" s="11"/>
      <c r="E10" s="44"/>
      <c r="F10" s="29"/>
      <c r="G10" s="29"/>
      <c r="H10" s="29"/>
      <c r="I10" s="29"/>
      <c r="J10" s="29"/>
      <c r="K10" s="29"/>
      <c r="L10" s="29"/>
      <c r="M10" s="29"/>
      <c r="N10" s="29"/>
      <c r="O10" s="29"/>
      <c r="P10" s="29"/>
      <c r="Q10" s="29"/>
      <c r="R10" s="29"/>
      <c r="S10" s="29"/>
      <c r="T10" s="29"/>
      <c r="U10" s="29"/>
      <c r="V10" s="29"/>
      <c r="W10" s="29"/>
    </row>
    <row r="11" spans="1:24" ht="15" customHeight="1" x14ac:dyDescent="0.2">
      <c r="A11" s="15" t="s">
        <v>51</v>
      </c>
      <c r="B11" s="16" t="s">
        <v>52</v>
      </c>
      <c r="C11" s="17" t="s">
        <v>12</v>
      </c>
      <c r="D11" s="11"/>
      <c r="E11" s="29"/>
      <c r="F11" s="29"/>
      <c r="G11" s="29"/>
      <c r="H11" s="29"/>
      <c r="I11" s="29"/>
      <c r="J11" s="29"/>
      <c r="K11" s="29"/>
      <c r="L11" s="29"/>
      <c r="M11" s="29"/>
      <c r="N11" s="29"/>
      <c r="O11" s="29"/>
      <c r="P11" s="29"/>
      <c r="Q11" s="29"/>
      <c r="R11" s="29"/>
      <c r="S11" s="29"/>
      <c r="T11" s="29"/>
      <c r="U11" s="29"/>
      <c r="V11" s="29"/>
      <c r="W11" s="29"/>
    </row>
    <row r="12" spans="1:24" ht="15" customHeight="1" x14ac:dyDescent="0.2">
      <c r="A12" s="15" t="s">
        <v>53</v>
      </c>
      <c r="B12" s="16" t="s">
        <v>54</v>
      </c>
      <c r="C12" s="17" t="s">
        <v>12</v>
      </c>
      <c r="D12" s="11"/>
      <c r="E12" s="29"/>
      <c r="F12" s="29"/>
      <c r="G12" s="29"/>
      <c r="H12" s="29"/>
      <c r="I12" s="29"/>
      <c r="J12" s="29"/>
      <c r="K12" s="29"/>
      <c r="L12" s="29"/>
      <c r="M12" s="29"/>
      <c r="N12" s="29"/>
      <c r="O12" s="29"/>
      <c r="P12" s="29"/>
      <c r="Q12" s="29"/>
      <c r="R12" s="29"/>
      <c r="S12" s="29"/>
      <c r="T12" s="29"/>
      <c r="U12" s="29"/>
      <c r="V12" s="29"/>
      <c r="W12" s="29"/>
    </row>
    <row r="13" spans="1:24" ht="15" customHeight="1" x14ac:dyDescent="0.2">
      <c r="A13" s="15" t="s">
        <v>55</v>
      </c>
      <c r="B13" s="16" t="s">
        <v>56</v>
      </c>
      <c r="C13" s="17" t="s">
        <v>12</v>
      </c>
      <c r="D13" s="11"/>
      <c r="E13" s="29"/>
      <c r="F13" s="29"/>
      <c r="G13" s="29"/>
      <c r="H13" s="29"/>
      <c r="I13" s="29"/>
      <c r="J13" s="29"/>
      <c r="K13" s="29"/>
      <c r="L13" s="29"/>
      <c r="M13" s="29"/>
      <c r="N13" s="29"/>
      <c r="O13" s="29"/>
      <c r="P13" s="29"/>
      <c r="Q13" s="29"/>
      <c r="R13" s="29"/>
      <c r="S13" s="29"/>
      <c r="T13" s="29"/>
      <c r="U13" s="29"/>
      <c r="V13" s="29"/>
      <c r="W13" s="29"/>
    </row>
    <row r="14" spans="1:24" ht="15" customHeight="1" x14ac:dyDescent="0.2">
      <c r="A14" s="15" t="s">
        <v>57</v>
      </c>
      <c r="B14" s="16" t="s">
        <v>58</v>
      </c>
      <c r="C14" s="17" t="s">
        <v>12</v>
      </c>
      <c r="D14" s="11"/>
      <c r="E14" s="29"/>
      <c r="F14" s="29"/>
      <c r="G14" s="29"/>
      <c r="H14" s="29"/>
      <c r="I14" s="29"/>
      <c r="J14" s="29"/>
      <c r="K14" s="29"/>
      <c r="L14" s="29"/>
      <c r="M14" s="29"/>
      <c r="N14" s="29"/>
      <c r="O14" s="29"/>
      <c r="P14" s="29"/>
      <c r="Q14" s="29"/>
      <c r="R14" s="29"/>
      <c r="S14" s="29"/>
      <c r="T14" s="29"/>
      <c r="U14" s="29"/>
      <c r="V14" s="29"/>
      <c r="W14" s="29"/>
    </row>
    <row r="15" spans="1:24" ht="15" customHeight="1" x14ac:dyDescent="0.2">
      <c r="A15" s="15" t="s">
        <v>59</v>
      </c>
      <c r="B15" s="16" t="s">
        <v>60</v>
      </c>
      <c r="C15" s="17" t="s">
        <v>12</v>
      </c>
      <c r="D15" s="11"/>
      <c r="E15" s="29"/>
      <c r="F15" s="29"/>
      <c r="G15" s="29"/>
      <c r="H15" s="29"/>
      <c r="I15" s="29"/>
      <c r="J15" s="29"/>
      <c r="K15" s="29"/>
      <c r="L15" s="29"/>
      <c r="M15" s="29"/>
      <c r="N15" s="29"/>
      <c r="O15" s="29"/>
      <c r="P15" s="29"/>
      <c r="Q15" s="29"/>
      <c r="R15" s="29"/>
      <c r="S15" s="29"/>
      <c r="T15" s="29"/>
      <c r="U15" s="29"/>
      <c r="V15" s="29"/>
      <c r="W15" s="29"/>
    </row>
    <row r="16" spans="1:24" ht="15" customHeight="1" x14ac:dyDescent="0.2">
      <c r="A16" s="15" t="s">
        <v>61</v>
      </c>
      <c r="B16" s="16" t="s">
        <v>62</v>
      </c>
      <c r="C16" s="17" t="s">
        <v>12</v>
      </c>
      <c r="D16" s="11"/>
      <c r="E16" s="29"/>
      <c r="F16" s="29"/>
      <c r="G16" s="29"/>
      <c r="H16" s="29"/>
      <c r="I16" s="29"/>
      <c r="J16" s="29"/>
      <c r="K16" s="29"/>
      <c r="L16" s="29"/>
      <c r="M16" s="29"/>
      <c r="N16" s="29"/>
      <c r="O16" s="29"/>
      <c r="P16" s="29"/>
      <c r="Q16" s="29"/>
      <c r="R16" s="29"/>
      <c r="S16" s="29"/>
      <c r="T16" s="29"/>
      <c r="U16" s="29"/>
      <c r="V16" s="29"/>
      <c r="W16" s="29"/>
    </row>
    <row r="17" spans="1:23" ht="15" customHeight="1" x14ac:dyDescent="0.2">
      <c r="A17" s="15" t="s">
        <v>63</v>
      </c>
      <c r="B17" s="16" t="s">
        <v>64</v>
      </c>
      <c r="C17" s="17" t="s">
        <v>12</v>
      </c>
      <c r="D17" s="11"/>
      <c r="E17" s="29"/>
      <c r="F17" s="29"/>
      <c r="G17" s="29"/>
      <c r="H17" s="29"/>
      <c r="I17" s="29"/>
      <c r="J17" s="29"/>
      <c r="K17" s="29"/>
      <c r="L17" s="29"/>
      <c r="M17" s="29"/>
      <c r="N17" s="29"/>
      <c r="O17" s="29"/>
      <c r="P17" s="29"/>
      <c r="Q17" s="29"/>
      <c r="R17" s="29"/>
      <c r="S17" s="29"/>
      <c r="T17" s="29"/>
      <c r="U17" s="29"/>
      <c r="V17" s="29"/>
      <c r="W17" s="29"/>
    </row>
    <row r="18" spans="1:23" ht="15" customHeight="1" x14ac:dyDescent="0.2">
      <c r="A18" s="15" t="s">
        <v>65</v>
      </c>
      <c r="B18" s="16" t="s">
        <v>66</v>
      </c>
      <c r="C18" s="17" t="s">
        <v>12</v>
      </c>
      <c r="D18" s="11"/>
      <c r="E18" s="29"/>
      <c r="F18" s="29"/>
      <c r="G18" s="29"/>
      <c r="H18" s="29"/>
      <c r="I18" s="29"/>
      <c r="J18" s="29"/>
      <c r="K18" s="29"/>
      <c r="L18" s="29"/>
      <c r="M18" s="29"/>
      <c r="N18" s="29"/>
      <c r="O18" s="29"/>
      <c r="P18" s="29"/>
      <c r="Q18" s="29"/>
      <c r="R18" s="29"/>
      <c r="S18" s="29"/>
      <c r="T18" s="29"/>
      <c r="U18" s="29"/>
      <c r="V18" s="29"/>
      <c r="W18" s="29"/>
    </row>
    <row r="19" spans="1:23" ht="15" customHeight="1" x14ac:dyDescent="0.2">
      <c r="A19" s="15" t="s">
        <v>67</v>
      </c>
      <c r="B19" s="16" t="s">
        <v>68</v>
      </c>
      <c r="C19" s="17" t="s">
        <v>12</v>
      </c>
      <c r="D19" s="11"/>
      <c r="E19" s="29"/>
      <c r="F19" s="29"/>
      <c r="G19" s="29"/>
      <c r="H19" s="29"/>
      <c r="I19" s="29"/>
      <c r="J19" s="29"/>
      <c r="K19" s="29"/>
      <c r="L19" s="29"/>
      <c r="M19" s="29"/>
      <c r="N19" s="29"/>
      <c r="O19" s="29"/>
      <c r="P19" s="29"/>
      <c r="Q19" s="29"/>
      <c r="R19" s="29"/>
      <c r="S19" s="29"/>
      <c r="T19" s="29"/>
      <c r="U19" s="29"/>
      <c r="V19" s="29"/>
      <c r="W19" s="29"/>
    </row>
    <row r="20" spans="1:23" ht="15" customHeight="1" x14ac:dyDescent="0.2">
      <c r="A20" s="15" t="s">
        <v>69</v>
      </c>
      <c r="B20" s="16" t="s">
        <v>70</v>
      </c>
      <c r="C20" s="17" t="s">
        <v>12</v>
      </c>
      <c r="D20" s="11"/>
      <c r="E20" s="29"/>
      <c r="F20" s="29"/>
      <c r="G20" s="29"/>
      <c r="H20" s="29"/>
      <c r="I20" s="29"/>
      <c r="J20" s="29"/>
      <c r="K20" s="29"/>
      <c r="L20" s="29"/>
      <c r="M20" s="29"/>
      <c r="N20" s="29"/>
      <c r="O20" s="29"/>
      <c r="P20" s="29"/>
      <c r="Q20" s="29"/>
      <c r="R20" s="29"/>
      <c r="S20" s="29"/>
      <c r="T20" s="29"/>
      <c r="U20" s="29"/>
      <c r="V20" s="29"/>
      <c r="W20" s="29"/>
    </row>
    <row r="21" spans="1:23" ht="15" customHeight="1" x14ac:dyDescent="0.2">
      <c r="A21" s="15" t="s">
        <v>71</v>
      </c>
      <c r="B21" s="16" t="s">
        <v>72</v>
      </c>
      <c r="C21" s="17" t="s">
        <v>73</v>
      </c>
      <c r="D21" s="11"/>
      <c r="E21" s="29"/>
      <c r="F21" s="29"/>
      <c r="G21" s="29"/>
      <c r="H21" s="29"/>
      <c r="I21" s="29"/>
      <c r="J21" s="29"/>
      <c r="K21" s="29"/>
      <c r="L21" s="29"/>
      <c r="M21" s="29"/>
      <c r="N21" s="29"/>
      <c r="O21" s="29"/>
      <c r="P21" s="29"/>
      <c r="Q21" s="29"/>
      <c r="R21" s="29"/>
      <c r="S21" s="29"/>
      <c r="T21" s="29"/>
      <c r="U21" s="29"/>
      <c r="V21" s="29"/>
      <c r="W21" s="29"/>
    </row>
    <row r="22" spans="1:23" ht="15" customHeight="1" x14ac:dyDescent="0.2">
      <c r="A22" s="15" t="s">
        <v>74</v>
      </c>
      <c r="B22" s="16" t="s">
        <v>75</v>
      </c>
      <c r="C22" s="17" t="s">
        <v>73</v>
      </c>
      <c r="D22" s="11"/>
      <c r="E22" s="11"/>
      <c r="F22" s="11"/>
      <c r="G22" s="11"/>
      <c r="H22" s="29"/>
      <c r="I22" s="29"/>
      <c r="J22" s="29"/>
      <c r="K22" s="29"/>
      <c r="L22" s="29"/>
      <c r="M22" s="29"/>
      <c r="N22" s="29"/>
      <c r="O22" s="29"/>
      <c r="P22" s="29"/>
      <c r="Q22" s="29"/>
      <c r="R22" s="29"/>
      <c r="S22" s="29"/>
      <c r="T22" s="29"/>
      <c r="U22" s="29"/>
      <c r="V22" s="29"/>
      <c r="W22" s="29"/>
    </row>
    <row r="23" spans="1:23" ht="15" customHeight="1" x14ac:dyDescent="0.2">
      <c r="A23" s="15" t="s">
        <v>76</v>
      </c>
      <c r="B23" s="16" t="s">
        <v>77</v>
      </c>
      <c r="C23" s="17" t="s">
        <v>73</v>
      </c>
      <c r="D23" s="11"/>
      <c r="E23" s="11"/>
      <c r="F23" s="11"/>
      <c r="G23" s="11"/>
      <c r="H23" s="29"/>
      <c r="I23" s="29"/>
      <c r="J23" s="29"/>
      <c r="K23" s="29"/>
      <c r="L23" s="29"/>
      <c r="M23" s="29"/>
      <c r="N23" s="29"/>
      <c r="O23" s="29"/>
      <c r="P23" s="29"/>
      <c r="Q23" s="29"/>
      <c r="R23" s="29"/>
      <c r="S23" s="29"/>
      <c r="T23" s="29"/>
      <c r="U23" s="29"/>
      <c r="V23" s="29"/>
      <c r="W23" s="29"/>
    </row>
    <row r="24" spans="1:23" ht="15" customHeight="1" x14ac:dyDescent="0.2">
      <c r="A24" s="15" t="s">
        <v>78</v>
      </c>
      <c r="B24" s="16" t="s">
        <v>79</v>
      </c>
      <c r="C24" s="17" t="s">
        <v>80</v>
      </c>
      <c r="D24" s="11"/>
      <c r="E24" s="11"/>
      <c r="F24" s="11"/>
      <c r="G24" s="11"/>
      <c r="H24" s="29"/>
      <c r="I24" s="29"/>
      <c r="J24" s="29"/>
      <c r="K24" s="29"/>
      <c r="L24" s="29"/>
      <c r="M24" s="29"/>
      <c r="N24" s="29"/>
      <c r="O24" s="29"/>
      <c r="P24" s="29"/>
      <c r="Q24" s="29"/>
      <c r="R24" s="29"/>
      <c r="S24" s="29"/>
      <c r="T24" s="29"/>
      <c r="U24" s="29"/>
      <c r="V24" s="29"/>
      <c r="W24" s="29"/>
    </row>
    <row r="25" spans="1:23" ht="15" customHeight="1" x14ac:dyDescent="0.2">
      <c r="A25" s="15" t="s">
        <v>81</v>
      </c>
      <c r="B25" s="16" t="s">
        <v>82</v>
      </c>
      <c r="C25" s="17" t="s">
        <v>80</v>
      </c>
      <c r="D25" s="11"/>
      <c r="E25" s="11"/>
      <c r="F25" s="11"/>
      <c r="G25" s="11"/>
      <c r="H25" s="29"/>
      <c r="I25" s="29"/>
      <c r="J25" s="29"/>
      <c r="K25" s="29"/>
      <c r="L25" s="29"/>
      <c r="M25" s="29"/>
      <c r="N25" s="29"/>
      <c r="O25" s="29"/>
      <c r="P25" s="29"/>
      <c r="Q25" s="29"/>
      <c r="R25" s="29"/>
      <c r="S25" s="29"/>
      <c r="T25" s="29"/>
      <c r="U25" s="29"/>
      <c r="V25" s="29"/>
      <c r="W25" s="29"/>
    </row>
    <row r="26" spans="1:23" ht="15" customHeight="1" x14ac:dyDescent="0.2">
      <c r="A26" s="15" t="s">
        <v>83</v>
      </c>
      <c r="B26" s="16" t="s">
        <v>84</v>
      </c>
      <c r="C26" s="17" t="s">
        <v>80</v>
      </c>
      <c r="D26" s="11"/>
      <c r="E26" s="11"/>
      <c r="F26" s="11"/>
      <c r="G26" s="11"/>
      <c r="H26" s="29"/>
      <c r="I26" s="29"/>
      <c r="J26" s="29"/>
      <c r="K26" s="29"/>
      <c r="L26" s="29"/>
      <c r="M26" s="29"/>
      <c r="N26" s="29"/>
      <c r="O26" s="29"/>
      <c r="P26" s="29"/>
      <c r="Q26" s="29"/>
      <c r="R26" s="29"/>
      <c r="S26" s="29"/>
      <c r="T26" s="29"/>
      <c r="U26" s="29"/>
      <c r="V26" s="29"/>
      <c r="W26" s="29"/>
    </row>
    <row r="27" spans="1:23" ht="15" customHeight="1" x14ac:dyDescent="0.2">
      <c r="A27" s="15" t="s">
        <v>85</v>
      </c>
      <c r="B27" s="16" t="s">
        <v>86</v>
      </c>
      <c r="C27" s="17" t="s">
        <v>48</v>
      </c>
      <c r="D27" s="11"/>
      <c r="E27" s="11"/>
      <c r="F27" s="11"/>
      <c r="G27" s="11"/>
      <c r="H27" s="29"/>
      <c r="I27" s="29"/>
      <c r="J27" s="29"/>
      <c r="K27" s="29"/>
      <c r="L27" s="29"/>
      <c r="M27" s="29"/>
      <c r="N27" s="29"/>
      <c r="O27" s="29"/>
      <c r="P27" s="29"/>
      <c r="Q27" s="29"/>
      <c r="R27" s="29"/>
      <c r="S27" s="29"/>
      <c r="T27" s="29"/>
      <c r="U27" s="29"/>
      <c r="V27" s="29"/>
      <c r="W27" s="29"/>
    </row>
    <row r="28" spans="1:23" ht="15" customHeight="1" x14ac:dyDescent="0.2">
      <c r="A28" s="15" t="s">
        <v>87</v>
      </c>
      <c r="B28" s="16" t="s">
        <v>88</v>
      </c>
      <c r="C28" s="17" t="s">
        <v>48</v>
      </c>
      <c r="D28" s="11"/>
      <c r="E28" s="11"/>
      <c r="F28" s="11"/>
      <c r="G28" s="11"/>
      <c r="H28" s="29"/>
      <c r="I28" s="29"/>
      <c r="J28" s="29"/>
      <c r="K28" s="29"/>
      <c r="L28" s="29"/>
      <c r="M28" s="29"/>
      <c r="N28" s="29"/>
      <c r="O28" s="29"/>
      <c r="P28" s="29"/>
      <c r="Q28" s="29"/>
      <c r="R28" s="29"/>
      <c r="S28" s="29"/>
      <c r="T28" s="29"/>
      <c r="U28" s="29"/>
      <c r="V28" s="29"/>
      <c r="W28" s="29"/>
    </row>
    <row r="29" spans="1:23" ht="15" customHeight="1" x14ac:dyDescent="0.2">
      <c r="A29" s="15" t="s">
        <v>89</v>
      </c>
      <c r="B29" s="16" t="s">
        <v>90</v>
      </c>
      <c r="C29" s="17" t="s">
        <v>48</v>
      </c>
      <c r="D29" s="11"/>
      <c r="E29" s="11"/>
      <c r="F29" s="11"/>
      <c r="G29" s="11"/>
      <c r="H29" s="29"/>
      <c r="I29" s="29"/>
      <c r="J29" s="29"/>
      <c r="K29" s="29"/>
      <c r="L29" s="29"/>
      <c r="M29" s="29"/>
      <c r="N29" s="29"/>
      <c r="O29" s="29"/>
      <c r="P29" s="29"/>
      <c r="Q29" s="29"/>
      <c r="R29" s="29"/>
      <c r="S29" s="29"/>
      <c r="T29" s="29"/>
      <c r="U29" s="29"/>
      <c r="V29" s="29"/>
      <c r="W29" s="29"/>
    </row>
    <row r="30" spans="1:23" ht="15" customHeight="1" x14ac:dyDescent="0.2">
      <c r="A30" s="15" t="s">
        <v>91</v>
      </c>
      <c r="B30" s="16" t="s">
        <v>92</v>
      </c>
      <c r="C30" s="17" t="s">
        <v>48</v>
      </c>
      <c r="D30" s="11"/>
      <c r="E30" s="11"/>
      <c r="F30" s="11"/>
      <c r="G30" s="11"/>
      <c r="H30" s="29"/>
      <c r="I30" s="29"/>
      <c r="J30" s="29"/>
      <c r="K30" s="29"/>
      <c r="L30" s="29"/>
      <c r="M30" s="29"/>
      <c r="N30" s="29"/>
      <c r="O30" s="29"/>
      <c r="P30" s="29"/>
      <c r="Q30" s="29"/>
      <c r="R30" s="29"/>
      <c r="S30" s="29"/>
      <c r="T30" s="29"/>
      <c r="U30" s="29"/>
      <c r="V30" s="29"/>
      <c r="W30" s="29"/>
    </row>
    <row r="31" spans="1:23" ht="15" customHeight="1" x14ac:dyDescent="0.2">
      <c r="A31" s="15" t="s">
        <v>93</v>
      </c>
      <c r="B31" s="16" t="s">
        <v>94</v>
      </c>
      <c r="C31" s="17" t="s">
        <v>48</v>
      </c>
      <c r="D31" s="11"/>
      <c r="E31" s="11"/>
      <c r="F31" s="11"/>
      <c r="G31" s="11"/>
      <c r="H31" s="29"/>
      <c r="I31" s="29"/>
      <c r="J31" s="29"/>
      <c r="K31" s="29"/>
      <c r="L31" s="29"/>
      <c r="M31" s="29"/>
      <c r="N31" s="29"/>
      <c r="O31" s="29"/>
      <c r="P31" s="29"/>
      <c r="Q31" s="29"/>
      <c r="R31" s="29"/>
      <c r="S31" s="29"/>
      <c r="T31" s="29"/>
      <c r="U31" s="29"/>
      <c r="V31" s="29"/>
      <c r="W31" s="29"/>
    </row>
    <row r="32" spans="1:23" ht="15" customHeight="1" x14ac:dyDescent="0.2">
      <c r="A32" s="15" t="s">
        <v>95</v>
      </c>
      <c r="B32" s="16" t="s">
        <v>96</v>
      </c>
      <c r="C32" s="17" t="s">
        <v>48</v>
      </c>
      <c r="D32" s="11"/>
      <c r="E32" s="11"/>
      <c r="F32" s="11"/>
      <c r="G32" s="11"/>
      <c r="H32" s="29"/>
      <c r="I32" s="29"/>
      <c r="J32" s="29"/>
      <c r="K32" s="29"/>
      <c r="L32" s="29"/>
      <c r="M32" s="29"/>
      <c r="N32" s="29"/>
      <c r="O32" s="29"/>
      <c r="P32" s="29"/>
      <c r="Q32" s="29"/>
      <c r="R32" s="29"/>
      <c r="S32" s="29"/>
      <c r="T32" s="29"/>
      <c r="U32" s="29"/>
      <c r="V32" s="29"/>
      <c r="W32" s="29"/>
    </row>
    <row r="33" spans="1:27" ht="15" customHeight="1" x14ac:dyDescent="0.2">
      <c r="A33" s="15" t="s">
        <v>97</v>
      </c>
      <c r="B33" s="16" t="s">
        <v>98</v>
      </c>
      <c r="C33" s="17" t="s">
        <v>48</v>
      </c>
      <c r="D33" s="11"/>
      <c r="E33" s="11"/>
      <c r="F33" s="11"/>
      <c r="G33" s="11"/>
      <c r="H33" s="29"/>
      <c r="I33" s="29"/>
      <c r="J33" s="29"/>
      <c r="K33" s="29"/>
      <c r="L33" s="29"/>
      <c r="M33" s="29"/>
      <c r="N33" s="29"/>
      <c r="O33" s="29"/>
      <c r="P33" s="29"/>
      <c r="Q33" s="29"/>
      <c r="R33" s="29"/>
      <c r="S33" s="29"/>
      <c r="T33" s="29"/>
      <c r="U33" s="29"/>
      <c r="V33" s="29"/>
      <c r="W33" s="29"/>
    </row>
    <row r="34" spans="1:27" ht="15" customHeight="1" x14ac:dyDescent="0.2">
      <c r="A34" s="15" t="s">
        <v>99</v>
      </c>
      <c r="B34" s="16" t="s">
        <v>100</v>
      </c>
      <c r="C34" s="17" t="s">
        <v>48</v>
      </c>
      <c r="D34" s="11"/>
      <c r="E34" s="11"/>
      <c r="F34" s="11"/>
      <c r="G34" s="11"/>
      <c r="H34" s="29"/>
      <c r="I34" s="29"/>
      <c r="J34" s="29"/>
      <c r="K34" s="29"/>
      <c r="L34" s="29"/>
      <c r="M34" s="29"/>
      <c r="N34" s="29"/>
      <c r="O34" s="29"/>
      <c r="P34" s="29"/>
      <c r="Q34" s="29"/>
      <c r="R34" s="29"/>
      <c r="S34" s="29"/>
      <c r="T34" s="29"/>
      <c r="U34" s="29"/>
      <c r="V34" s="29"/>
      <c r="W34" s="29"/>
    </row>
    <row r="35" spans="1:27" ht="15" customHeight="1" x14ac:dyDescent="0.2">
      <c r="A35" s="18" t="s">
        <v>101</v>
      </c>
      <c r="B35" s="19" t="s">
        <v>102</v>
      </c>
      <c r="C35" s="20" t="s">
        <v>103</v>
      </c>
      <c r="D35" s="11"/>
      <c r="E35" s="11"/>
      <c r="F35" s="11"/>
      <c r="G35" s="11"/>
      <c r="H35" s="29"/>
      <c r="I35" s="29"/>
      <c r="J35" s="29"/>
      <c r="K35" s="29"/>
      <c r="L35" s="29"/>
      <c r="M35" s="29"/>
      <c r="N35" s="29"/>
      <c r="O35" s="29"/>
      <c r="P35" s="29"/>
      <c r="Q35" s="29"/>
      <c r="R35" s="29"/>
      <c r="S35" s="29"/>
      <c r="T35" s="29"/>
      <c r="U35" s="29"/>
      <c r="V35" s="29"/>
      <c r="W35" s="29"/>
    </row>
    <row r="36" spans="1:27" ht="15" customHeight="1" x14ac:dyDescent="0.2">
      <c r="A36" s="29"/>
      <c r="B36" s="29"/>
      <c r="C36" s="29"/>
      <c r="D36" s="29"/>
      <c r="E36" s="29"/>
      <c r="F36" s="29"/>
      <c r="G36" s="29"/>
      <c r="H36" s="29"/>
      <c r="I36" s="29"/>
      <c r="J36" s="29"/>
      <c r="K36" s="29"/>
      <c r="L36" s="29"/>
      <c r="M36" s="29"/>
      <c r="N36" s="29"/>
      <c r="O36" s="29"/>
      <c r="P36" s="29"/>
      <c r="Q36" s="29"/>
      <c r="R36" s="29"/>
      <c r="S36" s="29"/>
      <c r="T36" s="29"/>
      <c r="U36" s="29"/>
      <c r="V36" s="29"/>
      <c r="W36" s="29"/>
    </row>
    <row r="37" spans="1:27" ht="15" customHeight="1" x14ac:dyDescent="0.2">
      <c r="A37" s="193" t="s">
        <v>104</v>
      </c>
      <c r="B37" s="193"/>
      <c r="C37" s="193"/>
      <c r="D37" s="29"/>
      <c r="E37" s="29"/>
      <c r="F37" s="29"/>
      <c r="G37" s="29"/>
      <c r="H37" s="29"/>
      <c r="I37" s="29"/>
      <c r="J37" s="29"/>
      <c r="K37" s="29"/>
      <c r="L37" s="29"/>
      <c r="M37" s="29"/>
      <c r="N37" s="29"/>
      <c r="O37" s="29"/>
      <c r="P37" s="29"/>
      <c r="Q37" s="29"/>
      <c r="R37" s="29"/>
      <c r="S37" s="29"/>
      <c r="T37" s="29"/>
      <c r="U37" s="29"/>
      <c r="V37" s="29"/>
      <c r="W37" s="29"/>
    </row>
    <row r="38" spans="1:27" ht="15" customHeight="1" x14ac:dyDescent="0.2">
      <c r="A38" s="12" t="s">
        <v>105</v>
      </c>
      <c r="B38" s="13" t="s">
        <v>17</v>
      </c>
      <c r="C38" s="21" t="s">
        <v>106</v>
      </c>
      <c r="D38" s="29"/>
      <c r="E38" s="29"/>
      <c r="F38" s="29"/>
      <c r="G38" s="29"/>
      <c r="H38" s="29"/>
      <c r="I38" s="29"/>
      <c r="J38" s="29"/>
      <c r="K38" s="29"/>
      <c r="L38" s="29"/>
      <c r="M38" s="29"/>
      <c r="N38" s="29"/>
      <c r="O38" s="29"/>
      <c r="P38" s="29"/>
      <c r="Q38" s="29"/>
      <c r="R38" s="29"/>
      <c r="S38" s="29"/>
      <c r="T38" s="29"/>
      <c r="U38" s="29"/>
      <c r="V38" s="29"/>
      <c r="W38" s="29"/>
    </row>
    <row r="39" spans="1:27" ht="15" customHeight="1" x14ac:dyDescent="0.2">
      <c r="A39" s="22" t="s">
        <v>107</v>
      </c>
      <c r="B39" s="16">
        <v>1</v>
      </c>
      <c r="C39" s="23" t="s">
        <v>108</v>
      </c>
      <c r="D39" s="29"/>
      <c r="E39" s="29"/>
      <c r="F39" s="29"/>
      <c r="G39" s="29"/>
      <c r="H39" s="29"/>
      <c r="I39" s="29"/>
      <c r="J39" s="29"/>
      <c r="K39" s="29"/>
      <c r="L39" s="29"/>
      <c r="M39" s="29"/>
      <c r="N39" s="29"/>
      <c r="O39" s="29"/>
      <c r="P39" s="29"/>
      <c r="Q39" s="29"/>
      <c r="R39" s="29"/>
      <c r="S39" s="29"/>
      <c r="T39" s="29"/>
      <c r="U39" s="29"/>
      <c r="V39" s="29"/>
      <c r="W39" s="29"/>
    </row>
    <row r="40" spans="1:27" ht="15" customHeight="1" x14ac:dyDescent="0.2">
      <c r="A40" s="22" t="s">
        <v>109</v>
      </c>
      <c r="B40" s="16">
        <v>2</v>
      </c>
      <c r="C40" s="23" t="s">
        <v>110</v>
      </c>
      <c r="D40" s="29"/>
      <c r="E40" s="29"/>
      <c r="F40" s="29"/>
      <c r="G40" s="29"/>
      <c r="H40" s="29"/>
      <c r="I40" s="29"/>
      <c r="J40" s="29"/>
      <c r="K40" s="29"/>
      <c r="L40" s="29"/>
      <c r="M40" s="29"/>
      <c r="N40" s="29"/>
      <c r="O40" s="29"/>
      <c r="P40" s="29"/>
      <c r="Q40" s="29"/>
      <c r="R40" s="29"/>
      <c r="S40" s="29"/>
      <c r="T40" s="29"/>
      <c r="U40" s="29"/>
      <c r="V40" s="29"/>
      <c r="W40" s="29"/>
    </row>
    <row r="41" spans="1:27" ht="15" customHeight="1" x14ac:dyDescent="0.2">
      <c r="A41" s="22" t="s">
        <v>111</v>
      </c>
      <c r="B41" s="16">
        <v>3</v>
      </c>
      <c r="C41" s="23" t="s">
        <v>112</v>
      </c>
      <c r="D41" s="29"/>
      <c r="E41" s="29"/>
      <c r="F41" s="29"/>
      <c r="G41" s="29"/>
      <c r="H41" s="29"/>
      <c r="I41" s="29"/>
      <c r="J41" s="29"/>
      <c r="K41" s="29"/>
      <c r="L41" s="29"/>
      <c r="M41" s="29"/>
      <c r="N41" s="29"/>
      <c r="O41" s="29"/>
      <c r="P41" s="29"/>
      <c r="Q41" s="29"/>
      <c r="R41" s="29"/>
      <c r="S41" s="29"/>
      <c r="T41" s="29"/>
      <c r="U41" s="29"/>
      <c r="V41" s="29"/>
      <c r="W41" s="29"/>
    </row>
    <row r="42" spans="1:27" ht="15" customHeight="1" x14ac:dyDescent="0.2">
      <c r="A42" s="24" t="s">
        <v>113</v>
      </c>
      <c r="B42" s="19">
        <v>4</v>
      </c>
      <c r="C42" s="25" t="s">
        <v>114</v>
      </c>
      <c r="D42" s="29"/>
      <c r="E42" s="29"/>
      <c r="F42" s="29"/>
      <c r="G42" s="29"/>
      <c r="H42" s="29"/>
      <c r="I42" s="29"/>
      <c r="J42" s="29"/>
      <c r="K42" s="29"/>
      <c r="L42" s="29"/>
      <c r="M42" s="29"/>
      <c r="N42" s="29"/>
      <c r="O42" s="29"/>
      <c r="P42" s="29"/>
      <c r="Q42" s="29"/>
      <c r="R42" s="29"/>
      <c r="S42" s="29"/>
      <c r="T42" s="29"/>
      <c r="U42" s="29"/>
      <c r="V42" s="29"/>
      <c r="W42" s="29"/>
      <c r="AA42" s="79" t="s">
        <v>198</v>
      </c>
    </row>
    <row r="43" spans="1:27" ht="15" customHeight="1" x14ac:dyDescent="0.2">
      <c r="A43" s="26"/>
      <c r="B43" s="26"/>
      <c r="C43" s="26"/>
      <c r="D43" s="29"/>
      <c r="E43" s="29"/>
      <c r="F43" s="29"/>
      <c r="G43" s="29"/>
      <c r="H43" s="29"/>
      <c r="I43" s="29"/>
      <c r="J43" s="29"/>
      <c r="K43" s="29"/>
      <c r="L43" s="29"/>
      <c r="M43" s="29"/>
      <c r="N43" s="29"/>
      <c r="O43" s="29"/>
      <c r="P43" s="29"/>
      <c r="Q43" s="29"/>
      <c r="R43" s="29"/>
      <c r="S43" s="29"/>
      <c r="T43" s="29"/>
      <c r="U43" s="29"/>
      <c r="V43" s="29"/>
      <c r="W43" s="29"/>
    </row>
    <row r="44" spans="1:27" ht="15" customHeight="1" x14ac:dyDescent="0.2">
      <c r="A44" s="193" t="s">
        <v>115</v>
      </c>
      <c r="B44" s="193"/>
      <c r="C44" s="27"/>
      <c r="D44" s="29"/>
      <c r="E44" s="29"/>
      <c r="F44" s="29"/>
      <c r="G44" s="29"/>
      <c r="H44" s="29"/>
      <c r="I44" s="29"/>
      <c r="J44" s="29"/>
      <c r="K44" s="29"/>
      <c r="L44" s="29"/>
      <c r="M44" s="29"/>
      <c r="N44" s="29"/>
      <c r="O44" s="29"/>
      <c r="P44" s="29"/>
      <c r="Q44" s="29"/>
      <c r="R44" s="29"/>
      <c r="S44" s="29"/>
      <c r="T44" s="29"/>
      <c r="U44" s="29"/>
      <c r="V44" s="29"/>
      <c r="W44" s="29"/>
    </row>
    <row r="45" spans="1:27" ht="15" customHeight="1" x14ac:dyDescent="0.2">
      <c r="A45" s="12" t="s">
        <v>116</v>
      </c>
      <c r="B45" s="21" t="s">
        <v>117</v>
      </c>
      <c r="C45" s="28"/>
      <c r="D45" s="29"/>
      <c r="E45" s="29"/>
      <c r="F45" s="29"/>
      <c r="G45" s="29"/>
      <c r="H45" s="29"/>
      <c r="I45" s="29"/>
      <c r="J45" s="29"/>
      <c r="K45" s="29"/>
      <c r="L45" s="29"/>
      <c r="M45" s="29"/>
      <c r="N45" s="29"/>
      <c r="O45" s="29"/>
      <c r="P45" s="29"/>
      <c r="Q45" s="29"/>
      <c r="R45" s="29"/>
      <c r="S45" s="29"/>
      <c r="T45" s="29"/>
      <c r="U45" s="29"/>
      <c r="V45" s="29"/>
      <c r="W45" s="29"/>
    </row>
    <row r="46" spans="1:27" ht="15" customHeight="1" x14ac:dyDescent="0.2">
      <c r="A46" s="22" t="s">
        <v>118</v>
      </c>
      <c r="B46" s="23" t="s">
        <v>118</v>
      </c>
      <c r="C46" s="28"/>
      <c r="D46" s="29"/>
      <c r="E46" s="29"/>
      <c r="F46" s="29"/>
      <c r="G46" s="29"/>
      <c r="H46" s="29"/>
      <c r="I46" s="29"/>
      <c r="J46" s="29"/>
      <c r="K46" s="29"/>
      <c r="L46" s="29"/>
      <c r="M46" s="29"/>
      <c r="N46" s="29"/>
      <c r="O46" s="29"/>
      <c r="P46" s="29"/>
      <c r="Q46" s="29"/>
      <c r="R46" s="29"/>
      <c r="S46" s="29"/>
      <c r="T46" s="29"/>
      <c r="U46" s="29"/>
      <c r="V46" s="29"/>
      <c r="W46" s="29"/>
    </row>
    <row r="47" spans="1:27" ht="15" customHeight="1" x14ac:dyDescent="0.2">
      <c r="A47" s="22" t="s">
        <v>119</v>
      </c>
      <c r="B47" s="23" t="s">
        <v>119</v>
      </c>
      <c r="C47" s="28"/>
      <c r="D47" s="29"/>
      <c r="E47" s="29"/>
      <c r="F47" s="29"/>
      <c r="G47" s="29"/>
      <c r="H47" s="29"/>
      <c r="I47" s="29"/>
      <c r="J47" s="29"/>
      <c r="K47" s="29"/>
      <c r="L47" s="29"/>
      <c r="M47" s="29"/>
      <c r="N47" s="29"/>
      <c r="O47" s="29"/>
      <c r="P47" s="29"/>
      <c r="Q47" s="29"/>
      <c r="R47" s="29"/>
      <c r="S47" s="29"/>
      <c r="T47" s="29"/>
      <c r="U47" s="29"/>
      <c r="V47" s="29"/>
      <c r="W47" s="29"/>
    </row>
    <row r="48" spans="1:27" ht="15" customHeight="1" x14ac:dyDescent="0.2">
      <c r="A48" s="22" t="s">
        <v>80</v>
      </c>
      <c r="B48" s="23" t="s">
        <v>80</v>
      </c>
      <c r="C48" s="28"/>
      <c r="D48" s="29"/>
      <c r="E48" s="29"/>
      <c r="F48" s="29"/>
      <c r="G48" s="29"/>
      <c r="H48" s="29"/>
      <c r="I48" s="29"/>
      <c r="J48" s="29"/>
      <c r="K48" s="29"/>
      <c r="L48" s="29"/>
      <c r="M48" s="29"/>
      <c r="N48" s="29"/>
      <c r="O48" s="29"/>
      <c r="P48" s="29"/>
      <c r="Q48" s="29"/>
      <c r="R48" s="29"/>
      <c r="S48" s="29"/>
      <c r="T48" s="29"/>
      <c r="U48" s="29"/>
      <c r="V48" s="29"/>
      <c r="W48" s="29"/>
    </row>
    <row r="49" spans="1:23" ht="15" customHeight="1" x14ac:dyDescent="0.2">
      <c r="A49" s="22" t="s">
        <v>120</v>
      </c>
      <c r="B49" s="23" t="s">
        <v>120</v>
      </c>
      <c r="C49" s="28"/>
      <c r="D49" s="29"/>
      <c r="E49" s="29"/>
      <c r="F49" s="29"/>
      <c r="G49" s="29"/>
      <c r="H49" s="29"/>
      <c r="I49" s="29"/>
      <c r="J49" s="29"/>
      <c r="K49" s="29"/>
      <c r="L49" s="29"/>
      <c r="M49" s="29"/>
      <c r="N49" s="29"/>
      <c r="O49" s="29"/>
      <c r="P49" s="29"/>
      <c r="Q49" s="29"/>
      <c r="R49" s="29"/>
      <c r="S49" s="29"/>
      <c r="T49" s="29"/>
      <c r="U49" s="29"/>
      <c r="V49" s="29"/>
      <c r="W49" s="29"/>
    </row>
    <row r="50" spans="1:23" ht="15" customHeight="1" x14ac:dyDescent="0.2">
      <c r="A50" s="22" t="s">
        <v>121</v>
      </c>
      <c r="B50" s="23" t="s">
        <v>121</v>
      </c>
      <c r="C50" s="28"/>
      <c r="D50" s="29"/>
      <c r="E50" s="29"/>
      <c r="F50" s="29"/>
      <c r="G50" s="29"/>
      <c r="H50" s="29"/>
      <c r="I50" s="29"/>
      <c r="J50" s="29"/>
      <c r="K50" s="29"/>
      <c r="L50" s="29"/>
      <c r="M50" s="29"/>
      <c r="N50" s="29"/>
      <c r="O50" s="29"/>
      <c r="P50" s="29"/>
      <c r="Q50" s="29"/>
      <c r="R50" s="29"/>
      <c r="S50" s="29"/>
      <c r="T50" s="29"/>
      <c r="U50" s="29"/>
      <c r="V50" s="29"/>
      <c r="W50" s="29"/>
    </row>
    <row r="51" spans="1:23" ht="15" customHeight="1" x14ac:dyDescent="0.2">
      <c r="A51" s="22" t="s">
        <v>122</v>
      </c>
      <c r="B51" s="23" t="s">
        <v>123</v>
      </c>
      <c r="C51" s="28"/>
      <c r="D51" s="29"/>
      <c r="E51" s="29"/>
      <c r="F51" s="29"/>
      <c r="G51" s="29"/>
      <c r="H51" s="29"/>
      <c r="I51" s="29"/>
      <c r="J51" s="29"/>
      <c r="K51" s="29"/>
      <c r="L51" s="29"/>
      <c r="M51" s="29"/>
      <c r="N51" s="29"/>
      <c r="O51" s="29"/>
      <c r="P51" s="29"/>
      <c r="Q51" s="29"/>
      <c r="R51" s="29"/>
      <c r="S51" s="29"/>
      <c r="T51" s="29"/>
      <c r="U51" s="29"/>
      <c r="V51" s="29"/>
      <c r="W51" s="29"/>
    </row>
    <row r="52" spans="1:23" ht="15" customHeight="1" x14ac:dyDescent="0.2">
      <c r="A52" s="22" t="s">
        <v>124</v>
      </c>
      <c r="B52" s="23" t="s">
        <v>125</v>
      </c>
      <c r="C52" s="28"/>
      <c r="D52" s="29"/>
      <c r="E52" s="29"/>
      <c r="F52" s="29"/>
      <c r="G52" s="29"/>
      <c r="H52" s="29"/>
      <c r="I52" s="29"/>
      <c r="J52" s="29"/>
      <c r="K52" s="29"/>
      <c r="L52" s="29"/>
      <c r="M52" s="29"/>
      <c r="N52" s="29"/>
      <c r="O52" s="29"/>
      <c r="P52" s="29"/>
      <c r="Q52" s="29"/>
      <c r="R52" s="29"/>
      <c r="S52" s="29"/>
      <c r="T52" s="29"/>
      <c r="U52" s="29"/>
      <c r="V52" s="29"/>
      <c r="W52" s="29"/>
    </row>
    <row r="53" spans="1:23" ht="15" customHeight="1" x14ac:dyDescent="0.2">
      <c r="A53" s="24" t="s">
        <v>126</v>
      </c>
      <c r="B53" s="25" t="s">
        <v>126</v>
      </c>
      <c r="C53" s="29"/>
      <c r="D53" s="29"/>
      <c r="E53" s="29"/>
      <c r="F53" s="29"/>
      <c r="G53" s="29"/>
      <c r="H53" s="29"/>
      <c r="I53" s="29"/>
      <c r="J53" s="29"/>
      <c r="K53" s="29"/>
      <c r="L53" s="29"/>
      <c r="M53" s="29"/>
      <c r="N53" s="29"/>
      <c r="O53" s="29"/>
      <c r="P53" s="29"/>
      <c r="Q53" s="29"/>
      <c r="R53" s="29"/>
      <c r="S53" s="29"/>
      <c r="T53" s="29"/>
      <c r="U53" s="29"/>
      <c r="V53" s="29"/>
      <c r="W53" s="29"/>
    </row>
    <row r="54" spans="1:23" ht="15" customHeight="1" x14ac:dyDescent="0.2">
      <c r="A54" s="29"/>
      <c r="B54" s="29"/>
      <c r="C54" s="29"/>
      <c r="D54" s="29"/>
      <c r="E54" s="29"/>
      <c r="F54" s="29"/>
      <c r="G54" s="29"/>
      <c r="H54" s="29"/>
      <c r="I54" s="29"/>
      <c r="J54" s="29"/>
      <c r="K54" s="29"/>
      <c r="L54" s="29"/>
      <c r="M54" s="29"/>
      <c r="N54" s="29"/>
      <c r="O54" s="29"/>
      <c r="P54" s="29"/>
      <c r="Q54" s="29"/>
      <c r="R54" s="29"/>
      <c r="S54" s="29"/>
      <c r="T54" s="29"/>
      <c r="U54" s="29"/>
      <c r="V54" s="29"/>
      <c r="W54" s="29"/>
    </row>
    <row r="55" spans="1:23" ht="15" customHeight="1" x14ac:dyDescent="0.2">
      <c r="A55" s="194" t="s">
        <v>127</v>
      </c>
      <c r="B55" s="194"/>
      <c r="C55" s="29"/>
      <c r="D55" s="29"/>
      <c r="E55" s="29"/>
      <c r="F55" s="29"/>
      <c r="G55" s="29"/>
      <c r="H55" s="29"/>
      <c r="I55" s="29"/>
      <c r="J55" s="29"/>
      <c r="K55" s="29"/>
      <c r="L55" s="29"/>
      <c r="M55" s="29"/>
      <c r="N55" s="29"/>
      <c r="O55" s="29"/>
      <c r="P55" s="29"/>
      <c r="Q55" s="29"/>
      <c r="R55" s="29"/>
      <c r="S55" s="29"/>
      <c r="T55" s="29"/>
      <c r="U55" s="29"/>
      <c r="V55" s="29"/>
      <c r="W55" s="29"/>
    </row>
    <row r="56" spans="1:23" ht="15" customHeight="1" x14ac:dyDescent="0.2">
      <c r="A56" s="30" t="s">
        <v>128</v>
      </c>
      <c r="B56" s="31" t="s">
        <v>129</v>
      </c>
      <c r="C56" s="29"/>
      <c r="D56" s="29"/>
      <c r="E56" s="29"/>
      <c r="F56" s="29"/>
      <c r="G56" s="29"/>
      <c r="H56" s="29"/>
      <c r="I56" s="29"/>
      <c r="J56" s="29"/>
      <c r="K56" s="29"/>
      <c r="L56" s="29"/>
      <c r="M56" s="29"/>
      <c r="N56" s="29"/>
      <c r="O56" s="29"/>
      <c r="P56" s="29"/>
      <c r="Q56" s="29"/>
      <c r="R56" s="29"/>
      <c r="S56" s="29"/>
      <c r="T56" s="29"/>
      <c r="U56" s="29"/>
      <c r="V56" s="29"/>
      <c r="W56" s="29"/>
    </row>
    <row r="57" spans="1:23" ht="15" customHeight="1" x14ac:dyDescent="0.2">
      <c r="A57" s="32" t="s">
        <v>130</v>
      </c>
      <c r="B57" s="36" t="s">
        <v>130</v>
      </c>
      <c r="C57" s="29"/>
      <c r="D57" s="29"/>
      <c r="E57" s="29"/>
      <c r="F57" s="29"/>
      <c r="G57" s="29"/>
      <c r="H57" s="29"/>
      <c r="I57" s="29"/>
      <c r="J57" s="29"/>
      <c r="K57" s="29"/>
      <c r="L57" s="29"/>
      <c r="M57" s="29"/>
      <c r="N57" s="29"/>
      <c r="O57" s="29"/>
      <c r="P57" s="29"/>
      <c r="Q57" s="29"/>
      <c r="R57" s="29"/>
      <c r="S57" s="29"/>
      <c r="T57" s="29"/>
      <c r="U57" s="29"/>
      <c r="V57" s="29"/>
      <c r="W57" s="29"/>
    </row>
    <row r="58" spans="1:23" ht="15" customHeight="1" x14ac:dyDescent="0.2">
      <c r="A58" s="32" t="s">
        <v>131</v>
      </c>
      <c r="B58" s="36" t="s">
        <v>132</v>
      </c>
      <c r="C58" s="29"/>
      <c r="D58" s="29"/>
      <c r="E58" s="29"/>
      <c r="F58" s="29"/>
      <c r="G58" s="29"/>
      <c r="H58" s="29"/>
      <c r="I58" s="29"/>
      <c r="J58" s="29"/>
      <c r="K58" s="29"/>
      <c r="L58" s="29"/>
      <c r="M58" s="29"/>
      <c r="N58" s="29"/>
      <c r="O58" s="29"/>
      <c r="P58" s="29"/>
      <c r="Q58" s="29"/>
      <c r="R58" s="29"/>
      <c r="S58" s="29"/>
      <c r="T58" s="29"/>
      <c r="U58" s="29"/>
      <c r="V58" s="29"/>
      <c r="W58" s="29"/>
    </row>
    <row r="59" spans="1:23" ht="15" customHeight="1" x14ac:dyDescent="0.2">
      <c r="A59" s="32" t="s">
        <v>133</v>
      </c>
      <c r="B59" s="36" t="s">
        <v>134</v>
      </c>
      <c r="C59" s="29"/>
      <c r="D59" s="29"/>
      <c r="E59" s="29"/>
      <c r="F59" s="29"/>
      <c r="G59" s="29"/>
      <c r="H59" s="29"/>
      <c r="I59" s="29"/>
      <c r="J59" s="29"/>
      <c r="K59" s="29"/>
      <c r="L59" s="29"/>
      <c r="M59" s="29"/>
      <c r="N59" s="29"/>
      <c r="O59" s="29"/>
      <c r="P59" s="29"/>
      <c r="Q59" s="29"/>
      <c r="R59" s="29"/>
      <c r="S59" s="29"/>
      <c r="T59" s="29"/>
      <c r="U59" s="29"/>
      <c r="V59" s="29"/>
      <c r="W59" s="29"/>
    </row>
    <row r="60" spans="1:23" ht="15" customHeight="1" x14ac:dyDescent="0.2">
      <c r="A60" s="32" t="s">
        <v>135</v>
      </c>
      <c r="B60" s="36" t="s">
        <v>136</v>
      </c>
      <c r="C60" s="29"/>
      <c r="D60" s="29"/>
      <c r="E60" s="29"/>
      <c r="F60" s="29"/>
      <c r="G60" s="29"/>
      <c r="H60" s="29"/>
      <c r="I60" s="29"/>
      <c r="J60" s="29"/>
      <c r="K60" s="29"/>
      <c r="L60" s="29"/>
      <c r="M60" s="29"/>
      <c r="N60" s="29"/>
      <c r="O60" s="29"/>
      <c r="P60" s="29"/>
      <c r="Q60" s="29"/>
      <c r="R60" s="29"/>
      <c r="S60" s="29"/>
      <c r="T60" s="29"/>
      <c r="U60" s="29"/>
      <c r="V60" s="29"/>
      <c r="W60" s="29"/>
    </row>
    <row r="61" spans="1:23" ht="15" customHeight="1" x14ac:dyDescent="0.2">
      <c r="A61" s="32" t="s">
        <v>137</v>
      </c>
      <c r="B61" s="36" t="s">
        <v>138</v>
      </c>
      <c r="C61" s="29"/>
      <c r="D61" s="29"/>
      <c r="E61" s="29"/>
      <c r="F61" s="29"/>
      <c r="G61" s="29"/>
      <c r="H61" s="29"/>
      <c r="I61" s="29"/>
      <c r="J61" s="29"/>
      <c r="K61" s="29"/>
      <c r="L61" s="29"/>
      <c r="M61" s="29"/>
      <c r="N61" s="29"/>
      <c r="O61" s="29"/>
      <c r="P61" s="29"/>
      <c r="Q61" s="29"/>
      <c r="R61" s="29"/>
      <c r="S61" s="29"/>
      <c r="T61" s="29"/>
      <c r="U61" s="29"/>
      <c r="V61" s="29"/>
      <c r="W61" s="29"/>
    </row>
    <row r="62" spans="1:23" ht="15" customHeight="1" x14ac:dyDescent="0.2">
      <c r="A62" s="32" t="s">
        <v>139</v>
      </c>
      <c r="B62" s="36" t="s">
        <v>140</v>
      </c>
      <c r="C62" s="29"/>
      <c r="D62" s="29"/>
      <c r="E62" s="29"/>
      <c r="F62" s="29"/>
      <c r="G62" s="29"/>
      <c r="H62" s="29"/>
      <c r="I62" s="29"/>
      <c r="J62" s="29"/>
      <c r="K62" s="29"/>
      <c r="L62" s="29"/>
      <c r="M62" s="29"/>
      <c r="N62" s="29"/>
      <c r="O62" s="29"/>
      <c r="P62" s="29"/>
      <c r="Q62" s="29"/>
      <c r="R62" s="29"/>
      <c r="S62" s="29"/>
      <c r="T62" s="29"/>
      <c r="U62" s="29"/>
      <c r="V62" s="29"/>
      <c r="W62" s="29"/>
    </row>
    <row r="63" spans="1:23" ht="15" customHeight="1" x14ac:dyDescent="0.2">
      <c r="A63" s="32" t="s">
        <v>141</v>
      </c>
      <c r="B63" s="36" t="s">
        <v>142</v>
      </c>
      <c r="C63" s="29"/>
      <c r="D63" s="29"/>
      <c r="E63" s="29"/>
      <c r="F63" s="29"/>
      <c r="G63" s="29"/>
      <c r="H63" s="29"/>
      <c r="I63" s="29"/>
      <c r="J63" s="29"/>
      <c r="K63" s="29"/>
      <c r="L63" s="29"/>
      <c r="M63" s="29"/>
      <c r="N63" s="29"/>
      <c r="O63" s="29"/>
      <c r="P63" s="29"/>
      <c r="Q63" s="29"/>
      <c r="R63" s="29"/>
      <c r="S63" s="29"/>
      <c r="T63" s="29"/>
      <c r="U63" s="29"/>
      <c r="V63" s="29"/>
      <c r="W63" s="29"/>
    </row>
    <row r="64" spans="1:23" ht="15" customHeight="1" x14ac:dyDescent="0.2">
      <c r="A64" s="32" t="s">
        <v>143</v>
      </c>
      <c r="B64" s="36" t="s">
        <v>144</v>
      </c>
      <c r="C64" s="29"/>
      <c r="D64" s="29"/>
      <c r="E64" s="29"/>
      <c r="F64" s="29"/>
      <c r="G64" s="29"/>
      <c r="H64" s="29"/>
      <c r="I64" s="29"/>
      <c r="J64" s="29"/>
      <c r="K64" s="29"/>
      <c r="L64" s="29"/>
      <c r="M64" s="29"/>
      <c r="N64" s="29"/>
      <c r="O64" s="29"/>
      <c r="P64" s="29"/>
      <c r="Q64" s="29"/>
      <c r="R64" s="29"/>
      <c r="S64" s="29"/>
      <c r="T64" s="29"/>
      <c r="U64" s="29"/>
      <c r="V64" s="29"/>
      <c r="W64" s="29"/>
    </row>
    <row r="65" spans="1:23" ht="15" customHeight="1" x14ac:dyDescent="0.2">
      <c r="A65" s="32" t="s">
        <v>145</v>
      </c>
      <c r="B65" s="36" t="s">
        <v>146</v>
      </c>
      <c r="C65" s="29"/>
      <c r="D65" s="29"/>
      <c r="E65" s="29"/>
      <c r="F65" s="29"/>
      <c r="G65" s="29"/>
      <c r="H65" s="29"/>
      <c r="I65" s="29"/>
      <c r="J65" s="29"/>
      <c r="K65" s="29"/>
      <c r="L65" s="29"/>
      <c r="M65" s="29"/>
      <c r="N65" s="29"/>
      <c r="O65" s="29"/>
      <c r="P65" s="29"/>
      <c r="Q65" s="29"/>
      <c r="R65" s="29"/>
      <c r="S65" s="29"/>
      <c r="T65" s="29"/>
      <c r="U65" s="29"/>
      <c r="V65" s="29"/>
      <c r="W65" s="29"/>
    </row>
    <row r="66" spans="1:23" ht="15" customHeight="1" x14ac:dyDescent="0.2">
      <c r="A66" s="33" t="s">
        <v>147</v>
      </c>
      <c r="B66" s="37" t="s">
        <v>148</v>
      </c>
      <c r="C66" s="29"/>
      <c r="D66" s="29"/>
      <c r="E66" s="29"/>
      <c r="F66" s="29"/>
      <c r="G66" s="29"/>
      <c r="H66" s="29"/>
      <c r="I66" s="29"/>
      <c r="J66" s="29"/>
      <c r="K66" s="29"/>
      <c r="L66" s="29"/>
      <c r="M66" s="29"/>
      <c r="N66" s="29"/>
      <c r="O66" s="29"/>
      <c r="P66" s="29"/>
      <c r="Q66" s="29"/>
      <c r="R66" s="29"/>
      <c r="S66" s="29"/>
      <c r="T66" s="29"/>
      <c r="U66" s="29"/>
      <c r="V66" s="29"/>
      <c r="W66" s="29"/>
    </row>
  </sheetData>
  <mergeCells count="5">
    <mergeCell ref="A5:C5"/>
    <mergeCell ref="A37:C37"/>
    <mergeCell ref="A44:B44"/>
    <mergeCell ref="A55:B55"/>
    <mergeCell ref="A1:X1"/>
  </mergeCells>
  <dataValidations count="3">
    <dataValidation type="list" allowBlank="1" showInputMessage="1" showErrorMessage="1" sqref="W3">
      <formula1>"N,Y"</formula1>
    </dataValidation>
    <dataValidation type="list" allowBlank="1" showInputMessage="1" showErrorMessage="1" sqref="E3">
      <formula1>$A$57:$A$66</formula1>
    </dataValidation>
    <dataValidation type="list" allowBlank="1" showInputMessage="1" showErrorMessage="1" sqref="D3">
      <formula1>$A$39:$A$42</formula1>
    </dataValidation>
  </dataValidations>
  <pageMargins left="0.7" right="0.7" top="0.75" bottom="0.75" header="0.3" footer="0.3"/>
  <pageSetup scale="35" orientation="portrait" r:id="rId1"/>
  <tableParts count="4">
    <tablePart r:id="rId2"/>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F133"/>
  <sheetViews>
    <sheetView showGridLines="0" view="pageBreakPreview" zoomScaleNormal="100" zoomScaleSheetLayoutView="100" workbookViewId="0">
      <selection activeCell="AH20" sqref="AH20"/>
    </sheetView>
  </sheetViews>
  <sheetFormatPr defaultRowHeight="15" customHeight="1" x14ac:dyDescent="0.2"/>
  <cols>
    <col min="1" max="1" width="4.1640625" style="51" customWidth="1"/>
    <col min="2" max="31" width="3.33203125" customWidth="1"/>
    <col min="32" max="32" width="4.1640625" customWidth="1"/>
    <col min="33" max="33" width="8.1640625" style="84" customWidth="1"/>
    <col min="34" max="34" width="4.1640625" style="83" customWidth="1"/>
    <col min="35" max="58" width="3.33203125" style="83" customWidth="1"/>
  </cols>
  <sheetData>
    <row r="1" spans="1:58" ht="30" customHeight="1" x14ac:dyDescent="0.2">
      <c r="A1" s="208" t="str">
        <f>"AR No. "&amp;'Database Export'!A3&amp;" - "&amp;'Database Export'!F3&amp;" "</f>
        <v xml:space="preserve">AR No. # - Boiler Fan VFD </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row>
    <row r="2" spans="1:58" ht="15" customHeight="1" x14ac:dyDescent="0.2">
      <c r="A2" s="217" t="s">
        <v>292</v>
      </c>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87"/>
    </row>
    <row r="3" spans="1:58" s="40" customFormat="1" ht="15" customHeight="1" x14ac:dyDescent="0.2">
      <c r="B3" s="39" t="s">
        <v>0</v>
      </c>
      <c r="C3" s="39"/>
      <c r="D3" s="39"/>
      <c r="E3" s="39"/>
      <c r="F3" s="39"/>
      <c r="G3" s="39"/>
    </row>
    <row r="5" spans="1:58" ht="15" customHeight="1" x14ac:dyDescent="0.2">
      <c r="B5" s="218" t="str">
        <f>"Install a Variable Frequency Drive (VFD) on the boiler's" &amp; IF(Analysis!B5="Forced Draft"," forced draft "," induced draft ") &amp;"fan. A VFD will control the airflow by automatically adjusting fan motor speed, reducing associated annual energy consumption by "&amp;TEXT(Analysis!C16/Analysis!C13,"##%")&amp;"."</f>
        <v>Install a Variable Frequency Drive (VFD) on the boiler's forced draft fan. A VFD will control the airflow by automatically adjusting fan motor speed, reducing associated annual energy consumption by 40%.</v>
      </c>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row>
    <row r="6" spans="1:58" ht="15" customHeight="1" x14ac:dyDescent="0.2">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row>
    <row r="7" spans="1:58" ht="15" customHeight="1" x14ac:dyDescent="0.25">
      <c r="B7" s="218"/>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H7" s="77"/>
      <c r="AI7" s="226" t="s">
        <v>201</v>
      </c>
      <c r="AJ7" s="226"/>
      <c r="AK7" s="226"/>
      <c r="AL7" s="226"/>
      <c r="AM7" s="226"/>
      <c r="AN7" s="226"/>
      <c r="AO7" s="226"/>
      <c r="AP7" s="226"/>
      <c r="AQ7" s="226"/>
      <c r="AR7" s="226"/>
      <c r="AS7" s="226"/>
      <c r="AT7" s="226"/>
      <c r="AU7" s="226"/>
      <c r="AV7" s="226"/>
      <c r="AW7" s="226"/>
      <c r="AX7" s="226"/>
      <c r="AY7" s="226"/>
      <c r="AZ7" s="226"/>
      <c r="BA7" s="226"/>
      <c r="BB7" s="226"/>
      <c r="BC7" s="226"/>
      <c r="BD7" s="226"/>
      <c r="BE7" s="226"/>
      <c r="BF7" s="226"/>
    </row>
    <row r="8" spans="1:58" ht="15" customHeight="1" x14ac:dyDescent="0.2">
      <c r="A8" s="119"/>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19"/>
      <c r="AI8" s="226"/>
      <c r="AJ8" s="226"/>
      <c r="AK8" s="226"/>
      <c r="AL8" s="226"/>
      <c r="AM8" s="226"/>
      <c r="AN8" s="226"/>
      <c r="AO8" s="226"/>
      <c r="AP8" s="226"/>
      <c r="AQ8" s="226"/>
      <c r="AR8" s="226"/>
      <c r="AS8" s="226"/>
      <c r="AT8" s="226"/>
      <c r="AU8" s="226"/>
      <c r="AV8" s="226"/>
      <c r="AW8" s="226"/>
      <c r="AX8" s="226"/>
      <c r="AY8" s="226"/>
      <c r="AZ8" s="226"/>
      <c r="BA8" s="226"/>
      <c r="BB8" s="226"/>
      <c r="BC8" s="226"/>
      <c r="BD8" s="226"/>
      <c r="BE8" s="226"/>
      <c r="BF8" s="226"/>
    </row>
    <row r="9" spans="1:58" ht="15" customHeight="1" x14ac:dyDescent="0.2">
      <c r="E9" s="211" t="s">
        <v>167</v>
      </c>
      <c r="F9" s="211"/>
      <c r="G9" s="211"/>
      <c r="H9" s="211"/>
      <c r="I9" s="211"/>
      <c r="J9" s="211"/>
      <c r="K9" s="211"/>
      <c r="L9" s="211"/>
      <c r="M9" s="211"/>
      <c r="N9" s="211"/>
      <c r="O9" s="211"/>
      <c r="P9" s="211"/>
      <c r="Q9" s="211"/>
      <c r="R9" s="211"/>
      <c r="S9" s="211"/>
      <c r="T9" s="211"/>
      <c r="U9" s="211"/>
      <c r="V9" s="211"/>
      <c r="W9" s="211"/>
      <c r="X9" s="211"/>
      <c r="Y9" s="211"/>
      <c r="Z9" s="211"/>
      <c r="AA9" s="211"/>
      <c r="AB9" s="211"/>
      <c r="AI9" s="211" t="s">
        <v>167</v>
      </c>
      <c r="AJ9" s="211"/>
      <c r="AK9" s="211"/>
      <c r="AL9" s="211"/>
      <c r="AM9" s="211"/>
      <c r="AN9" s="211"/>
      <c r="AO9" s="211"/>
      <c r="AP9" s="211"/>
      <c r="AQ9" s="211"/>
      <c r="AR9" s="211"/>
      <c r="AS9" s="211"/>
      <c r="AT9" s="211"/>
      <c r="AU9" s="211"/>
      <c r="AV9" s="211"/>
      <c r="AW9" s="211"/>
      <c r="AX9" s="211"/>
      <c r="AY9" s="211"/>
      <c r="AZ9" s="211"/>
      <c r="BA9" s="211"/>
      <c r="BB9" s="211"/>
      <c r="BC9" s="211"/>
      <c r="BD9" s="211"/>
      <c r="BE9" s="211"/>
      <c r="BF9" s="211"/>
    </row>
    <row r="10" spans="1:58" ht="15" customHeight="1" x14ac:dyDescent="0.2">
      <c r="E10" s="212" t="s">
        <v>4</v>
      </c>
      <c r="F10" s="212"/>
      <c r="G10" s="212"/>
      <c r="H10" s="212"/>
      <c r="I10" s="212"/>
      <c r="J10" s="212"/>
      <c r="K10" s="212"/>
      <c r="L10" s="212"/>
      <c r="M10" s="212"/>
      <c r="N10" s="213" t="s">
        <v>5</v>
      </c>
      <c r="O10" s="213"/>
      <c r="P10" s="213"/>
      <c r="Q10" s="213"/>
      <c r="R10" s="213"/>
      <c r="S10" s="212" t="s">
        <v>6</v>
      </c>
      <c r="T10" s="212"/>
      <c r="U10" s="212"/>
      <c r="V10" s="212"/>
      <c r="W10" s="212"/>
      <c r="X10" s="213" t="s">
        <v>7</v>
      </c>
      <c r="Y10" s="213"/>
      <c r="Z10" s="213"/>
      <c r="AA10" s="213"/>
      <c r="AB10" s="213"/>
      <c r="AG10" s="59" t="str">
        <f>IF(E11=0,"&lt;-- Hide","")</f>
        <v/>
      </c>
      <c r="AI10" s="212" t="s">
        <v>4</v>
      </c>
      <c r="AJ10" s="212"/>
      <c r="AK10" s="212"/>
      <c r="AL10" s="212"/>
      <c r="AM10" s="212"/>
      <c r="AN10" s="212"/>
      <c r="AO10" s="212"/>
      <c r="AP10" s="212"/>
      <c r="AQ10" s="212"/>
      <c r="AR10" s="213" t="s">
        <v>5</v>
      </c>
      <c r="AS10" s="213"/>
      <c r="AT10" s="213"/>
      <c r="AU10" s="213"/>
      <c r="AV10" s="213"/>
      <c r="AW10" s="212" t="s">
        <v>6</v>
      </c>
      <c r="AX10" s="212"/>
      <c r="AY10" s="212"/>
      <c r="AZ10" s="212"/>
      <c r="BA10" s="212"/>
      <c r="BB10" s="213" t="s">
        <v>7</v>
      </c>
      <c r="BC10" s="213"/>
      <c r="BD10" s="213"/>
      <c r="BE10" s="213"/>
      <c r="BF10" s="213"/>
    </row>
    <row r="11" spans="1:58" ht="15" customHeight="1" x14ac:dyDescent="0.2">
      <c r="E11" s="214" t="str">
        <f>AI11</f>
        <v>Electrical Consumption</v>
      </c>
      <c r="F11" s="214"/>
      <c r="G11" s="214"/>
      <c r="H11" s="214"/>
      <c r="I11" s="214"/>
      <c r="J11" s="214"/>
      <c r="K11" s="214"/>
      <c r="L11" s="214"/>
      <c r="M11" s="214"/>
      <c r="N11" s="196">
        <f>AR11</f>
        <v>50000</v>
      </c>
      <c r="O11" s="196"/>
      <c r="P11" s="196"/>
      <c r="Q11" s="196"/>
      <c r="R11" s="196"/>
      <c r="S11" s="215" t="str">
        <f t="shared" ref="S11" si="0">AW11</f>
        <v>kWh (site)</v>
      </c>
      <c r="T11" s="215"/>
      <c r="U11" s="215"/>
      <c r="V11" s="215"/>
      <c r="W11" s="215"/>
      <c r="X11" s="216">
        <f>BB11</f>
        <v>2500</v>
      </c>
      <c r="Y11" s="216"/>
      <c r="Z11" s="216"/>
      <c r="AA11" s="216"/>
      <c r="AB11" s="216"/>
      <c r="AG11" s="59"/>
      <c r="AI11" s="229" t="s">
        <v>40</v>
      </c>
      <c r="AJ11" s="229"/>
      <c r="AK11" s="229"/>
      <c r="AL11" s="229"/>
      <c r="AM11" s="229"/>
      <c r="AN11" s="229"/>
      <c r="AO11" s="229"/>
      <c r="AP11" s="229"/>
      <c r="AQ11" s="229"/>
      <c r="AR11" s="196">
        <f>Analysis!C16</f>
        <v>50000</v>
      </c>
      <c r="AS11" s="196"/>
      <c r="AT11" s="196"/>
      <c r="AU11" s="196"/>
      <c r="AV11" s="196"/>
      <c r="AW11" s="232" t="str">
        <f>IF(AI11="","",VLOOKUP(AI11,Resource_Streams[],3,FALSE))</f>
        <v>kWh (site)</v>
      </c>
      <c r="AX11" s="232"/>
      <c r="AY11" s="232"/>
      <c r="AZ11" s="232"/>
      <c r="BA11" s="232"/>
      <c r="BB11" s="216">
        <f>Analysis!C30</f>
        <v>2500</v>
      </c>
      <c r="BC11" s="216"/>
      <c r="BD11" s="216"/>
      <c r="BE11" s="216"/>
      <c r="BF11" s="216"/>
    </row>
    <row r="12" spans="1:58" ht="15" customHeight="1" x14ac:dyDescent="0.2">
      <c r="E12" s="225" t="s">
        <v>8</v>
      </c>
      <c r="F12" s="225"/>
      <c r="G12" s="225"/>
      <c r="H12" s="225"/>
      <c r="I12" s="225"/>
      <c r="J12" s="225"/>
      <c r="K12" s="225"/>
      <c r="L12" s="225"/>
      <c r="M12" s="225"/>
      <c r="N12" s="222">
        <f>AR12</f>
        <v>170.65</v>
      </c>
      <c r="O12" s="222"/>
      <c r="P12" s="222"/>
      <c r="Q12" s="222"/>
      <c r="R12" s="222"/>
      <c r="S12" s="223" t="s">
        <v>12</v>
      </c>
      <c r="T12" s="223"/>
      <c r="U12" s="223"/>
      <c r="V12" s="223"/>
      <c r="W12" s="223"/>
      <c r="X12" s="224">
        <f>BB12</f>
        <v>2500</v>
      </c>
      <c r="Y12" s="224"/>
      <c r="Z12" s="224"/>
      <c r="AA12" s="224"/>
      <c r="AB12" s="224"/>
      <c r="AG12" s="59"/>
      <c r="AI12" s="225" t="s">
        <v>8</v>
      </c>
      <c r="AJ12" s="225"/>
      <c r="AK12" s="225"/>
      <c r="AL12" s="225"/>
      <c r="AM12" s="225"/>
      <c r="AN12" s="225"/>
      <c r="AO12" s="225"/>
      <c r="AP12" s="225"/>
      <c r="AQ12" s="225"/>
      <c r="AR12" s="231">
        <f>AR11*3413/1000000</f>
        <v>170.65</v>
      </c>
      <c r="AS12" s="231"/>
      <c r="AT12" s="231"/>
      <c r="AU12" s="231"/>
      <c r="AV12" s="231"/>
      <c r="AW12" s="223" t="s">
        <v>12</v>
      </c>
      <c r="AX12" s="223"/>
      <c r="AY12" s="223"/>
      <c r="AZ12" s="223"/>
      <c r="BA12" s="223"/>
      <c r="BB12" s="224">
        <f>SUM(BB11:BF11)</f>
        <v>2500</v>
      </c>
      <c r="BC12" s="224"/>
      <c r="BD12" s="224"/>
      <c r="BE12" s="224"/>
      <c r="BF12" s="224"/>
    </row>
    <row r="13" spans="1:58" ht="15" customHeight="1" x14ac:dyDescent="0.2">
      <c r="E13" s="49"/>
      <c r="F13" s="50"/>
      <c r="G13" s="50"/>
      <c r="H13" s="50"/>
      <c r="I13" s="50"/>
      <c r="J13" s="50"/>
      <c r="K13" s="50"/>
      <c r="L13" s="50"/>
      <c r="M13" s="50"/>
      <c r="N13" s="50"/>
      <c r="O13" s="50"/>
      <c r="P13" s="50"/>
      <c r="Q13" s="50"/>
      <c r="R13" s="50"/>
      <c r="S13" s="50"/>
      <c r="T13" s="50"/>
      <c r="U13" s="50"/>
      <c r="V13" s="50"/>
      <c r="W13" s="50"/>
      <c r="X13" s="50"/>
      <c r="Y13" s="50"/>
      <c r="Z13" s="50"/>
      <c r="AA13" s="50"/>
      <c r="AB13" s="50"/>
      <c r="AG13" s="59"/>
      <c r="AI13" s="227" t="s">
        <v>202</v>
      </c>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row>
    <row r="14" spans="1:58" ht="15" customHeight="1" x14ac:dyDescent="0.2">
      <c r="B14" s="38"/>
      <c r="C14" s="38"/>
      <c r="D14" s="38"/>
      <c r="E14" s="211" t="s">
        <v>168</v>
      </c>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38"/>
      <c r="AD14" s="38"/>
      <c r="AE14" s="38"/>
      <c r="AF14" s="38"/>
    </row>
    <row r="15" spans="1:58" ht="15" customHeight="1" x14ac:dyDescent="0.2">
      <c r="B15" s="38"/>
      <c r="C15" s="38"/>
      <c r="D15" s="38"/>
      <c r="E15" s="212" t="s">
        <v>149</v>
      </c>
      <c r="F15" s="212"/>
      <c r="G15" s="212"/>
      <c r="H15" s="212"/>
      <c r="I15" s="212"/>
      <c r="J15" s="212"/>
      <c r="K15" s="212"/>
      <c r="L15" s="212"/>
      <c r="M15" s="212"/>
      <c r="N15" s="213"/>
      <c r="O15" s="213"/>
      <c r="P15" s="213"/>
      <c r="Q15" s="213"/>
      <c r="R15" s="213"/>
      <c r="S15" s="213" t="s">
        <v>150</v>
      </c>
      <c r="T15" s="213"/>
      <c r="U15" s="213"/>
      <c r="V15" s="213"/>
      <c r="W15" s="213"/>
      <c r="X15" s="213" t="s">
        <v>199</v>
      </c>
      <c r="Y15" s="213"/>
      <c r="Z15" s="213"/>
      <c r="AA15" s="213"/>
      <c r="AB15" s="213"/>
      <c r="AC15" s="38"/>
      <c r="AD15" s="38"/>
      <c r="AE15" s="38"/>
      <c r="AF15" s="38"/>
    </row>
    <row r="16" spans="1:58" s="38" customFormat="1" ht="15" customHeight="1" x14ac:dyDescent="0.2">
      <c r="A16" s="51"/>
      <c r="B16"/>
      <c r="C16"/>
      <c r="D16"/>
      <c r="E16" s="228" t="str">
        <f>IF(Incentives!C16=Incentives!C4,"Before Incentives","Before Incentives")</f>
        <v>Before Incentives</v>
      </c>
      <c r="F16" s="229"/>
      <c r="G16" s="229"/>
      <c r="H16" s="229"/>
      <c r="I16" s="229"/>
      <c r="J16" s="229"/>
      <c r="K16" s="229"/>
      <c r="L16" s="229"/>
      <c r="M16" s="229"/>
      <c r="N16" s="230"/>
      <c r="O16" s="230"/>
      <c r="P16" s="230"/>
      <c r="Q16" s="230"/>
      <c r="R16" s="230"/>
      <c r="S16" s="219">
        <f>Incentives!C4</f>
        <v>4269</v>
      </c>
      <c r="T16" s="220"/>
      <c r="U16" s="220"/>
      <c r="V16" s="220"/>
      <c r="W16" s="220"/>
      <c r="X16" s="209">
        <f>Incentives!C6</f>
        <v>1.7076</v>
      </c>
      <c r="Y16" s="210"/>
      <c r="Z16" s="210"/>
      <c r="AA16" s="210"/>
      <c r="AB16" s="210"/>
      <c r="AC16"/>
      <c r="AD16"/>
      <c r="AE16"/>
      <c r="AF16"/>
      <c r="AG16" s="84"/>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row>
    <row r="17" spans="1:58" s="38" customFormat="1" ht="15" customHeight="1" x14ac:dyDescent="0.2">
      <c r="A17" s="51"/>
      <c r="E17" s="201" t="str">
        <f>IF(Incentives!C16=Incentives!C4,"No Incentives Found","After Incentives")</f>
        <v>After Incentives</v>
      </c>
      <c r="F17" s="202"/>
      <c r="G17" s="202"/>
      <c r="H17" s="202"/>
      <c r="I17" s="202"/>
      <c r="J17" s="202"/>
      <c r="K17" s="202"/>
      <c r="L17" s="202"/>
      <c r="M17" s="202"/>
      <c r="N17" s="203"/>
      <c r="O17" s="203"/>
      <c r="P17" s="203"/>
      <c r="Q17" s="203"/>
      <c r="R17" s="203"/>
      <c r="S17" s="204">
        <f>IF(Incentives!C16=Incentives!C4,"-",Incentives!C16)</f>
        <v>4219</v>
      </c>
      <c r="T17" s="205"/>
      <c r="U17" s="205"/>
      <c r="V17" s="205"/>
      <c r="W17" s="205"/>
      <c r="X17" s="206">
        <f>IF(Incentives!C16=Incentives!C4,"-",Incentives!D16)</f>
        <v>1.6876</v>
      </c>
      <c r="Y17" s="207"/>
      <c r="Z17" s="207"/>
      <c r="AA17" s="207"/>
      <c r="AB17" s="207"/>
      <c r="AG17" s="84"/>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row>
    <row r="18" spans="1:58" s="140" customFormat="1" ht="15" customHeight="1" x14ac:dyDescent="0.2">
      <c r="E18" s="187"/>
      <c r="F18" s="41"/>
      <c r="G18" s="41"/>
      <c r="H18" s="41"/>
      <c r="I18" s="41"/>
      <c r="J18" s="41"/>
      <c r="K18" s="41"/>
      <c r="L18" s="41"/>
      <c r="M18" s="41"/>
      <c r="N18" s="42"/>
      <c r="O18" s="42"/>
      <c r="P18" s="42"/>
      <c r="Q18" s="42"/>
      <c r="R18" s="42"/>
      <c r="S18" s="188"/>
      <c r="T18" s="189"/>
      <c r="U18" s="189"/>
      <c r="V18" s="189"/>
      <c r="W18" s="189"/>
      <c r="X18" s="190"/>
      <c r="Y18" s="191"/>
      <c r="Z18" s="191"/>
      <c r="AA18" s="191"/>
      <c r="AB18" s="191"/>
    </row>
    <row r="19" spans="1:58" ht="15" customHeight="1" x14ac:dyDescent="0.2">
      <c r="B19" s="39" t="s">
        <v>1</v>
      </c>
      <c r="C19" s="39"/>
      <c r="D19" s="39"/>
      <c r="E19" s="39"/>
      <c r="F19" s="39"/>
      <c r="G19" s="39"/>
      <c r="H19" s="39"/>
      <c r="I19" s="40"/>
      <c r="J19" s="40"/>
      <c r="K19" s="40"/>
      <c r="L19" s="40"/>
      <c r="M19" s="40"/>
      <c r="N19" s="40"/>
      <c r="O19" s="40"/>
      <c r="P19" s="40"/>
      <c r="Q19" s="40"/>
      <c r="R19" s="40"/>
      <c r="S19" s="40"/>
      <c r="T19" s="40"/>
      <c r="U19" s="40"/>
      <c r="V19" s="40"/>
      <c r="W19" s="40"/>
      <c r="X19" s="40"/>
      <c r="Y19" s="40"/>
      <c r="Z19" s="40"/>
      <c r="AA19" s="40"/>
      <c r="AB19" s="40"/>
      <c r="AC19" s="40"/>
      <c r="AD19" s="40"/>
      <c r="AE19" s="40"/>
      <c r="AF19" s="38"/>
    </row>
    <row r="20" spans="1:58" s="38" customFormat="1" ht="15" customHeight="1" x14ac:dyDescent="0.2">
      <c r="A20" s="40"/>
      <c r="B20"/>
      <c r="C20"/>
      <c r="D20"/>
      <c r="E20"/>
      <c r="F20"/>
      <c r="G20"/>
      <c r="H20"/>
      <c r="I20"/>
      <c r="J20"/>
      <c r="K20"/>
      <c r="L20"/>
      <c r="M20"/>
      <c r="N20"/>
      <c r="O20"/>
      <c r="P20"/>
      <c r="Q20"/>
      <c r="R20"/>
      <c r="S20"/>
      <c r="T20"/>
      <c r="U20"/>
      <c r="V20"/>
      <c r="W20"/>
      <c r="X20"/>
      <c r="Y20"/>
      <c r="Z20"/>
      <c r="AA20"/>
      <c r="AB20"/>
      <c r="AC20"/>
      <c r="AD20"/>
      <c r="AE20"/>
      <c r="AF20" s="40"/>
      <c r="AG20" s="84"/>
      <c r="AH20" s="83"/>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row>
    <row r="21" spans="1:58" s="38" customFormat="1" ht="15" customHeight="1" x14ac:dyDescent="0.2">
      <c r="A21" s="51"/>
      <c r="B21" s="218" t="str">
        <f>"The boiler uses a "&amp; TEXT(Analysis!C7,"##")&amp;" hp " &amp; IF(Analysis!B5="Forced Draft","forced draft","induced draft")&amp;" fan with an "&amp; IF(Analysis!B6="Outlet Damper","outlet damper","inlet vane")&amp;" to control air flow. "&amp; IF(Analysis!B6="Outlet Damper", "A damper controls air flow by increasing flow resistance. Partially closed dampers are inefficient because significant power is required to overcome the added resistance."," An inlet vane controls the airflow into the boiler by adjusting the fan performance characteristics. This can be inefficient when the fan operates away from it's best efficiency point as the inlet vane is adjusted.")</f>
        <v>The boiler uses a 15 hp forced draft fan with an outlet damper to control air flow. A damper controls air flow by increasing flow resistance. Partially closed dampers are inefficient because significant power is required to overcome the added resistance.</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c r="AG21" s="84"/>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row>
    <row r="22" spans="1:58" s="40" customFormat="1" ht="15" customHeight="1" x14ac:dyDescent="0.2">
      <c r="A22" s="51"/>
      <c r="B22" s="218"/>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row>
    <row r="23" spans="1:58" ht="15" customHeight="1" x14ac:dyDescent="0.2">
      <c r="B23" s="218"/>
      <c r="C23" s="218"/>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row>
    <row r="24" spans="1:58" ht="15" customHeight="1" x14ac:dyDescent="0.2">
      <c r="B24" s="218"/>
      <c r="C24" s="218"/>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row>
    <row r="25" spans="1:58" ht="15" customHeight="1" x14ac:dyDescent="0.2">
      <c r="A25" s="58"/>
      <c r="B25" s="218" t="s">
        <v>253</v>
      </c>
      <c r="C25" s="218"/>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58"/>
    </row>
    <row r="26" spans="1:58" s="58" customFormat="1" ht="15" customHeight="1" x14ac:dyDescent="0.2">
      <c r="B26" s="218"/>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G26" s="84"/>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row>
    <row r="27" spans="1:58" s="58" customFormat="1" ht="15" customHeight="1" x14ac:dyDescent="0.2">
      <c r="B27" s="218"/>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G27" s="84"/>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row>
    <row r="28" spans="1:58" s="58" customFormat="1" ht="15" customHeight="1" x14ac:dyDescent="0.2">
      <c r="B28" s="218"/>
      <c r="C28" s="218"/>
      <c r="D28" s="218"/>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G28" s="84"/>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row>
    <row r="29" spans="1:58" s="58" customFormat="1" ht="15" customHeight="1" x14ac:dyDescent="0.2">
      <c r="B29" s="218"/>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59"/>
      <c r="AG29" s="84"/>
      <c r="AH29" s="83"/>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row>
    <row r="30" spans="1:58" s="140" customFormat="1" ht="15" customHeight="1" x14ac:dyDescent="0.2">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row>
    <row r="31" spans="1:58" s="58" customFormat="1" ht="15" customHeight="1" x14ac:dyDescent="0.2">
      <c r="B31" s="39" t="s">
        <v>2</v>
      </c>
      <c r="C31" s="39"/>
      <c r="D31" s="39"/>
      <c r="E31" s="39"/>
      <c r="F31" s="39"/>
      <c r="G31" s="39"/>
      <c r="H31" s="39"/>
      <c r="I31" s="39"/>
      <c r="J31" s="40"/>
      <c r="K31" s="40"/>
      <c r="L31" s="40"/>
      <c r="M31" s="40"/>
      <c r="N31" s="40"/>
      <c r="O31" s="40"/>
      <c r="P31" s="40"/>
      <c r="Q31" s="40"/>
      <c r="R31" s="40"/>
      <c r="S31" s="40"/>
      <c r="T31" s="40"/>
      <c r="U31" s="40"/>
      <c r="V31" s="40"/>
      <c r="W31" s="40"/>
      <c r="X31" s="40"/>
      <c r="Y31" s="40"/>
      <c r="Z31" s="40"/>
      <c r="AA31" s="40"/>
      <c r="AB31" s="40"/>
      <c r="AC31" s="40"/>
      <c r="AD31" s="40"/>
      <c r="AE31" s="40"/>
      <c r="AF31" s="59"/>
      <c r="AG31" s="84"/>
      <c r="AH31" s="83"/>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row>
    <row r="32" spans="1:58" s="58" customFormat="1" ht="15" customHeight="1" x14ac:dyDescent="0.2">
      <c r="B32"/>
      <c r="C32"/>
      <c r="D32"/>
      <c r="E32"/>
      <c r="F32"/>
      <c r="G32"/>
      <c r="H32"/>
      <c r="I32"/>
      <c r="J32"/>
      <c r="K32"/>
      <c r="L32"/>
      <c r="M32"/>
      <c r="N32"/>
      <c r="O32"/>
      <c r="P32"/>
      <c r="Q32"/>
      <c r="R32"/>
      <c r="S32"/>
      <c r="T32"/>
      <c r="U32"/>
      <c r="V32"/>
      <c r="W32"/>
      <c r="X32"/>
      <c r="Y32"/>
      <c r="Z32"/>
      <c r="AA32"/>
      <c r="AB32"/>
      <c r="AC32"/>
      <c r="AD32"/>
      <c r="AE32"/>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row>
    <row r="33" spans="1:58" s="58" customFormat="1" ht="15" customHeight="1" x14ac:dyDescent="0.2">
      <c r="B33" s="218" t="s">
        <v>245</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row>
    <row r="34" spans="1:58" s="58" customFormat="1" ht="15" customHeight="1" x14ac:dyDescent="0.2">
      <c r="B34" s="218"/>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row>
    <row r="35" spans="1:58" s="58" customFormat="1" ht="15" customHeight="1" x14ac:dyDescent="0.2">
      <c r="B35" s="218"/>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row>
    <row r="36" spans="1:58" s="58" customFormat="1" ht="15" customHeight="1" x14ac:dyDescent="0.2">
      <c r="B36" s="218"/>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row>
    <row r="37" spans="1:58" s="58" customFormat="1" ht="15" customHeight="1" x14ac:dyDescent="0.2">
      <c r="B37" s="218"/>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row>
    <row r="38" spans="1:58" s="58" customFormat="1" ht="15" customHeight="1" x14ac:dyDescent="0.2">
      <c r="A38"/>
      <c r="B38" s="218"/>
      <c r="C38" s="218"/>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row>
    <row r="39" spans="1:58" s="58" customFormat="1" ht="15" customHeight="1" x14ac:dyDescent="0.2">
      <c r="A39"/>
      <c r="B39" s="218"/>
      <c r="C39" s="218"/>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c r="AG39" s="59"/>
      <c r="AH39" s="59"/>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row>
    <row r="40" spans="1:58" ht="15" customHeight="1" x14ac:dyDescent="0.2">
      <c r="A40" s="40"/>
      <c r="B40" s="218"/>
      <c r="C40" s="218"/>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81"/>
      <c r="AG40" s="59"/>
      <c r="AH40" s="59"/>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row>
    <row r="41" spans="1:58" ht="15" customHeight="1" x14ac:dyDescent="0.2">
      <c r="A41"/>
      <c r="B41" s="39" t="s">
        <v>3</v>
      </c>
      <c r="C41" s="39"/>
      <c r="D41" s="39"/>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81"/>
    </row>
    <row r="42" spans="1:58" s="40" customFormat="1" ht="15" customHeight="1" x14ac:dyDescent="0.2">
      <c r="A42"/>
      <c r="B42"/>
      <c r="C42"/>
      <c r="D42"/>
      <c r="E42"/>
      <c r="F42"/>
      <c r="G42"/>
      <c r="H42"/>
      <c r="I42"/>
      <c r="J42"/>
      <c r="K42"/>
      <c r="L42"/>
      <c r="M42"/>
      <c r="N42"/>
      <c r="O42"/>
      <c r="P42"/>
      <c r="Q42"/>
      <c r="R42"/>
      <c r="S42"/>
      <c r="T42"/>
      <c r="U42"/>
      <c r="V42"/>
      <c r="W42"/>
      <c r="X42"/>
      <c r="Y42"/>
      <c r="Z42"/>
      <c r="AA42"/>
      <c r="AB42"/>
      <c r="AC42"/>
      <c r="AD42"/>
      <c r="AE42"/>
      <c r="AF42" s="76"/>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row>
    <row r="43" spans="1:58" ht="15" customHeight="1" x14ac:dyDescent="0.2">
      <c r="A43" s="81"/>
      <c r="B43" s="221" t="str">
        <f>"Install a VFD on the boiler's "&amp;Analysis!C7&amp;" hp"&amp;IF(Analysis!B5="Forced Draft"," forced draft "," induced draft ") &amp;"fan to reduce fan electrical costs. Also use a VFD bypass so the process can continue uninterrupted if the VFD fails, needs maintenance, or needs reprogramming. This will save "&amp;TEXT(Analysis!C30,"$###,###") &amp;" annually, with a " &amp;TEXT(Analysis!C31, "$###,###") &amp;" implementation cost, resulting in a " &amp;TEXT(Analysis!C32,"###.#") &amp;" year payback."</f>
        <v>Install a VFD on the boiler's 15 hp forced draft fan to reduce fan electrical costs. Also use a VFD bypass so the process can continue uninterrupted if the VFD fails, needs maintenance, or needs reprogramming. This will save $2,500 annually, with a $4,269 implementation cost, resulting in a 1.7 year payback.</v>
      </c>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58"/>
    </row>
    <row r="44" spans="1:58" ht="15" customHeight="1" x14ac:dyDescent="0.2">
      <c r="A44" s="81"/>
      <c r="B44" s="221"/>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58"/>
    </row>
    <row r="45" spans="1:58" s="81" customFormat="1" ht="15" customHeight="1" x14ac:dyDescent="0.2">
      <c r="A45" s="76"/>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58"/>
      <c r="AG45" s="84"/>
      <c r="AH45" s="83"/>
      <c r="AI45" s="135"/>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5"/>
      <c r="BF45" s="135"/>
    </row>
    <row r="46" spans="1:58" s="81" customFormat="1" ht="15" customHeight="1" x14ac:dyDescent="0.2">
      <c r="A46" s="58"/>
      <c r="B46" s="221"/>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58"/>
      <c r="AG46" s="84"/>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row>
    <row r="47" spans="1:58" s="76" customFormat="1" ht="15" customHeight="1" x14ac:dyDescent="0.2">
      <c r="A47" s="58"/>
      <c r="B47" s="39" t="s">
        <v>171</v>
      </c>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58"/>
      <c r="AG47" s="84"/>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row>
    <row r="48" spans="1:58" s="58" customFormat="1" ht="15" customHeight="1" x14ac:dyDescent="0.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G48" s="84"/>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row>
    <row r="49" spans="1:58" s="58" customFormat="1" ht="15" customHeight="1" x14ac:dyDescent="0.2">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c r="AG49" s="84"/>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row>
    <row r="50" spans="1:58" s="58" customFormat="1" ht="15" customHeight="1" x14ac:dyDescent="0.2">
      <c r="B50" s="142"/>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c r="AG50" s="84"/>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row>
    <row r="51" spans="1:58" s="58" customFormat="1" ht="15" customHeight="1" x14ac:dyDescent="0.2">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40"/>
      <c r="AG51" s="84"/>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row>
    <row r="52" spans="1:58" s="58" customFormat="1" ht="15" customHeight="1" x14ac:dyDescent="0.2">
      <c r="A52"/>
      <c r="B52" s="142"/>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60"/>
      <c r="AG52" s="84"/>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row>
    <row r="53" spans="1:58" s="58" customFormat="1" ht="15" customHeight="1" x14ac:dyDescent="0.2">
      <c r="A53"/>
      <c r="B53" s="142"/>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60"/>
      <c r="AG53" s="84"/>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row>
    <row r="54" spans="1:58" ht="15" customHeight="1" x14ac:dyDescent="0.2">
      <c r="A54" s="40"/>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row>
    <row r="55" spans="1:58" ht="15" customHeight="1" x14ac:dyDescent="0.2">
      <c r="A55"/>
      <c r="B55" s="142"/>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row>
    <row r="56" spans="1:58" s="40" customFormat="1" ht="15" customHeight="1" x14ac:dyDescent="0.2">
      <c r="A56" s="58"/>
      <c r="B56" s="74"/>
      <c r="C56" s="74"/>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74"/>
      <c r="AE56" s="74"/>
      <c r="AF56"/>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row>
    <row r="57" spans="1:58" ht="15" customHeight="1" x14ac:dyDescent="0.2">
      <c r="A57"/>
      <c r="B57" s="74"/>
      <c r="C57" s="74"/>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74"/>
      <c r="AE57" s="74"/>
      <c r="AG57" s="70"/>
      <c r="AH57" s="70"/>
    </row>
    <row r="58" spans="1:58" s="58" customFormat="1" ht="15" customHeight="1" x14ac:dyDescent="0.2">
      <c r="A58"/>
      <c r="B58"/>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c r="AG58" s="70"/>
      <c r="AH58" s="70"/>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row>
    <row r="59" spans="1:58" ht="15" customHeight="1" x14ac:dyDescent="0.2">
      <c r="A59"/>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row>
    <row r="60" spans="1:58" ht="15" customHeight="1" x14ac:dyDescent="0.2">
      <c r="A60"/>
      <c r="B60" s="218"/>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row>
    <row r="61" spans="1:58" ht="15" customHeight="1" x14ac:dyDescent="0.2">
      <c r="A61"/>
      <c r="B61" s="218"/>
      <c r="C61" s="218"/>
      <c r="D61" s="218"/>
      <c r="E61" s="218"/>
      <c r="F61" s="218"/>
      <c r="G61" s="218"/>
      <c r="H61" s="218"/>
      <c r="I61" s="218"/>
      <c r="J61" s="218"/>
      <c r="K61" s="218"/>
      <c r="L61" s="218"/>
      <c r="M61" s="218"/>
      <c r="N61" s="218"/>
      <c r="O61" s="218"/>
      <c r="P61" s="218"/>
      <c r="Q61" s="218"/>
      <c r="R61" s="218"/>
      <c r="S61" s="218"/>
      <c r="T61" s="218"/>
      <c r="U61" s="218"/>
      <c r="V61" s="218"/>
      <c r="W61" s="218"/>
      <c r="X61" s="218"/>
      <c r="Y61" s="218"/>
      <c r="Z61" s="218"/>
      <c r="AA61" s="218"/>
      <c r="AB61" s="218"/>
      <c r="AC61" s="218"/>
      <c r="AD61" s="218"/>
      <c r="AE61" s="218"/>
    </row>
    <row r="62" spans="1:58" ht="15" customHeight="1" x14ac:dyDescent="0.2">
      <c r="A62"/>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row>
    <row r="63" spans="1:58" ht="15" customHeight="1" x14ac:dyDescent="0.2">
      <c r="A63"/>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row>
    <row r="64" spans="1:58" ht="15" customHeight="1" x14ac:dyDescent="0.2">
      <c r="A64"/>
      <c r="B64" s="39"/>
    </row>
    <row r="65" spans="1:58" ht="15" customHeight="1" x14ac:dyDescent="0.2">
      <c r="A65"/>
    </row>
    <row r="66" spans="1:58" ht="15" customHeight="1" x14ac:dyDescent="0.2">
      <c r="A66"/>
      <c r="B66" s="86"/>
      <c r="C66" s="82"/>
      <c r="D66" s="86"/>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row>
    <row r="67" spans="1:58" ht="15" customHeight="1" x14ac:dyDescent="0.2">
      <c r="A67"/>
      <c r="AF67" s="59"/>
    </row>
    <row r="68" spans="1:58" ht="15" customHeight="1" x14ac:dyDescent="0.2">
      <c r="A68"/>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59"/>
    </row>
    <row r="69" spans="1:58" ht="15" customHeight="1" x14ac:dyDescent="0.2">
      <c r="A69"/>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59"/>
    </row>
    <row r="70" spans="1:58" ht="15" customHeight="1" x14ac:dyDescent="0.2">
      <c r="A70"/>
      <c r="B70" s="83"/>
      <c r="C70" s="83"/>
      <c r="D70" s="83"/>
      <c r="AC70" s="83"/>
      <c r="AD70" s="83"/>
      <c r="AE70" s="83"/>
      <c r="AF70" s="59"/>
      <c r="AI70" s="59"/>
      <c r="AJ70" s="59"/>
      <c r="AK70" s="59"/>
      <c r="AL70" s="59"/>
      <c r="AM70" s="59"/>
      <c r="AN70" s="59"/>
      <c r="AO70" s="59"/>
      <c r="AP70" s="59"/>
      <c r="AQ70" s="59"/>
      <c r="AR70" s="59"/>
      <c r="AS70" s="59"/>
      <c r="AT70" s="59"/>
      <c r="AU70" s="59"/>
      <c r="AV70" s="59"/>
      <c r="AW70" s="59"/>
      <c r="AX70" s="59"/>
      <c r="AY70" s="59"/>
      <c r="AZ70" s="59"/>
      <c r="BA70" s="59"/>
      <c r="BB70" s="59"/>
      <c r="BC70" s="59"/>
      <c r="BD70" s="59"/>
      <c r="BE70" s="59"/>
      <c r="BF70" s="59"/>
    </row>
    <row r="71" spans="1:58" ht="15" customHeight="1" x14ac:dyDescent="0.2">
      <c r="A71"/>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row>
    <row r="72" spans="1:58" ht="15" customHeight="1" x14ac:dyDescent="0.2">
      <c r="A72"/>
      <c r="AG72" s="59"/>
      <c r="AH72" s="59"/>
      <c r="AI72" s="59"/>
      <c r="AJ72" s="59"/>
      <c r="AK72" s="59"/>
      <c r="AL72" s="59"/>
      <c r="AM72" s="59"/>
      <c r="AN72" s="59"/>
      <c r="AO72" s="59"/>
      <c r="AP72" s="59"/>
      <c r="AQ72" s="59"/>
      <c r="AR72" s="59"/>
      <c r="AS72" s="59"/>
      <c r="AT72" s="59"/>
      <c r="AU72" s="59"/>
      <c r="AV72" s="59"/>
      <c r="AW72" s="59"/>
      <c r="AX72" s="59"/>
      <c r="AY72" s="59"/>
      <c r="AZ72" s="59"/>
      <c r="BA72" s="59"/>
      <c r="BB72" s="59"/>
      <c r="BC72" s="59"/>
      <c r="BD72" s="59"/>
      <c r="BE72" s="59"/>
      <c r="BF72" s="59"/>
    </row>
    <row r="73" spans="1:58" ht="15" customHeight="1" x14ac:dyDescent="0.2">
      <c r="A73"/>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row>
    <row r="74" spans="1:58" ht="15" customHeight="1" x14ac:dyDescent="0.2">
      <c r="AG74" s="59"/>
      <c r="AH74" s="59"/>
    </row>
    <row r="75" spans="1:58" ht="15" customHeight="1" x14ac:dyDescent="0.2">
      <c r="A75"/>
      <c r="AG75" s="59"/>
      <c r="AH75" s="59"/>
    </row>
    <row r="76" spans="1:58" ht="15" customHeight="1" x14ac:dyDescent="0.2">
      <c r="A76"/>
    </row>
    <row r="77" spans="1:58" ht="15" customHeight="1" x14ac:dyDescent="0.2">
      <c r="A77"/>
    </row>
    <row r="78" spans="1:58" s="140" customFormat="1" ht="15" customHeight="1" x14ac:dyDescent="0.2"/>
    <row r="79" spans="1:58" ht="15" customHeight="1" x14ac:dyDescent="0.2">
      <c r="A79"/>
    </row>
    <row r="80" spans="1:58" ht="15" customHeight="1" x14ac:dyDescent="0.2">
      <c r="A80"/>
    </row>
    <row r="81" spans="1:58" ht="15" customHeight="1" x14ac:dyDescent="0.2">
      <c r="A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row>
    <row r="82" spans="1:58" ht="15" customHeight="1" x14ac:dyDescent="0.2">
      <c r="A82"/>
    </row>
    <row r="83" spans="1:58" ht="15" customHeight="1" x14ac:dyDescent="0.2">
      <c r="A83"/>
    </row>
    <row r="84" spans="1:58" ht="15" customHeight="1" x14ac:dyDescent="0.2">
      <c r="A84"/>
      <c r="AF84" s="81"/>
    </row>
    <row r="85" spans="1:58" ht="15" customHeight="1" x14ac:dyDescent="0.2">
      <c r="A85"/>
      <c r="AF85" s="81"/>
    </row>
    <row r="86" spans="1:58" ht="15" customHeight="1" x14ac:dyDescent="0.2">
      <c r="AF86" s="83"/>
    </row>
    <row r="87" spans="1:58" ht="15" customHeight="1" x14ac:dyDescent="0.2">
      <c r="A87" s="81"/>
    </row>
    <row r="88" spans="1:58" s="81" customFormat="1" ht="15" customHeight="1" x14ac:dyDescent="0.2">
      <c r="A88" s="83"/>
      <c r="B88" s="198" t="s">
        <v>9</v>
      </c>
      <c r="C88" s="198"/>
      <c r="D88" s="198"/>
      <c r="E88" s="198"/>
      <c r="F88" s="198"/>
      <c r="G88" s="198"/>
      <c r="H88" s="198" t="s">
        <v>197</v>
      </c>
      <c r="I88" s="198"/>
      <c r="J88" s="198"/>
      <c r="K88" s="198"/>
      <c r="L88" s="198"/>
      <c r="M88" s="198"/>
      <c r="N88" s="198" t="s">
        <v>10</v>
      </c>
      <c r="O88" s="198"/>
      <c r="P88" s="198"/>
      <c r="Q88" s="198"/>
      <c r="R88" s="198"/>
      <c r="S88" s="198"/>
      <c r="T88" s="198" t="s">
        <v>170</v>
      </c>
      <c r="U88" s="198"/>
      <c r="V88" s="198"/>
      <c r="W88" s="198"/>
      <c r="X88" s="198"/>
      <c r="Y88" s="198"/>
      <c r="Z88" s="198" t="s">
        <v>169</v>
      </c>
      <c r="AA88" s="198"/>
      <c r="AB88" s="198"/>
      <c r="AC88" s="198"/>
      <c r="AD88" s="198"/>
      <c r="AE88" s="198"/>
      <c r="AF88"/>
      <c r="AG88" s="84"/>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row>
    <row r="89" spans="1:58" s="81" customFormat="1" ht="15" customHeight="1" x14ac:dyDescent="0.2">
      <c r="A89" s="51"/>
      <c r="B89" s="197" t="s">
        <v>246</v>
      </c>
      <c r="C89" s="197"/>
      <c r="D89" s="197"/>
      <c r="E89" s="197"/>
      <c r="F89" s="197"/>
      <c r="G89" s="197"/>
      <c r="H89" s="199" t="s">
        <v>11</v>
      </c>
      <c r="I89" s="199"/>
      <c r="J89" s="199"/>
      <c r="K89" s="199"/>
      <c r="L89" s="199"/>
      <c r="M89" s="199"/>
      <c r="N89" s="200" t="s">
        <v>11</v>
      </c>
      <c r="O89" s="200"/>
      <c r="P89" s="200"/>
      <c r="Q89" s="200"/>
      <c r="R89" s="200"/>
      <c r="S89" s="200"/>
      <c r="T89" s="199" t="s">
        <v>11</v>
      </c>
      <c r="U89" s="199"/>
      <c r="V89" s="199"/>
      <c r="W89" s="199"/>
      <c r="X89" s="199"/>
      <c r="Y89" s="199"/>
      <c r="Z89" s="197" t="s">
        <v>11</v>
      </c>
      <c r="AA89" s="197"/>
      <c r="AB89" s="197"/>
      <c r="AC89" s="197"/>
      <c r="AD89" s="197"/>
      <c r="AE89" s="197"/>
      <c r="AF89"/>
      <c r="AG89" s="84"/>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row>
    <row r="90" spans="1:58" s="83" customFormat="1" ht="15" customHeight="1" x14ac:dyDescent="0.2">
      <c r="A90"/>
      <c r="B90" s="197" t="s">
        <v>254</v>
      </c>
      <c r="C90" s="197"/>
      <c r="D90" s="197"/>
      <c r="E90" s="197"/>
      <c r="F90" s="197"/>
      <c r="G90" s="197"/>
      <c r="H90" s="199" t="s">
        <v>11</v>
      </c>
      <c r="I90" s="199"/>
      <c r="J90" s="199"/>
      <c r="K90" s="199"/>
      <c r="L90" s="199"/>
      <c r="M90" s="199"/>
      <c r="N90" s="78"/>
      <c r="O90" s="78"/>
      <c r="P90" s="78"/>
      <c r="Q90" s="78"/>
      <c r="R90" s="78"/>
      <c r="S90" s="78"/>
      <c r="T90" s="199"/>
      <c r="U90" s="199"/>
      <c r="V90" s="199"/>
      <c r="W90" s="199"/>
      <c r="X90" s="199"/>
      <c r="Y90" s="199"/>
      <c r="Z90" s="197"/>
      <c r="AA90" s="197"/>
      <c r="AB90" s="197"/>
      <c r="AC90" s="197"/>
      <c r="AD90" s="197"/>
      <c r="AE90" s="197"/>
      <c r="AF90"/>
      <c r="AG90" s="84"/>
    </row>
    <row r="91" spans="1:58" ht="15" customHeight="1" x14ac:dyDescent="0.2">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row>
    <row r="92" spans="1:58" ht="15" customHeight="1" x14ac:dyDescent="0.2">
      <c r="A92"/>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row>
    <row r="93" spans="1:58" ht="15" customHeight="1" x14ac:dyDescent="0.2">
      <c r="A93"/>
      <c r="AF93" s="58"/>
    </row>
    <row r="94" spans="1:58" ht="15" customHeight="1" x14ac:dyDescent="0.2">
      <c r="A94"/>
      <c r="AF94" s="58"/>
    </row>
    <row r="95" spans="1:58" ht="15" customHeight="1" x14ac:dyDescent="0.2">
      <c r="A95" s="58"/>
      <c r="AF95" s="58"/>
    </row>
    <row r="96" spans="1:58" ht="15" customHeight="1" x14ac:dyDescent="0.2">
      <c r="A96" s="58"/>
    </row>
    <row r="97" spans="1:58" s="58" customFormat="1" ht="15" customHeight="1" x14ac:dyDescent="0.2">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c r="AG97" s="84"/>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row>
    <row r="98" spans="1:58" s="58" customFormat="1" ht="15" customHeight="1" x14ac:dyDescent="0.2">
      <c r="B98" s="86"/>
      <c r="C98" s="82"/>
      <c r="D98" s="86"/>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c r="AG98" s="84"/>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row>
    <row r="99" spans="1:58" s="58" customFormat="1" ht="15" customHeight="1" x14ac:dyDescent="0.2">
      <c r="A99"/>
      <c r="B99" s="86"/>
      <c r="C99" s="82"/>
      <c r="D99" s="86"/>
      <c r="E99"/>
      <c r="F99"/>
      <c r="G99"/>
      <c r="H99"/>
      <c r="I99"/>
      <c r="J99"/>
      <c r="K99"/>
      <c r="L99"/>
      <c r="M99"/>
      <c r="N99"/>
      <c r="O99"/>
      <c r="P99"/>
      <c r="Q99"/>
      <c r="R99"/>
      <c r="S99"/>
      <c r="T99"/>
      <c r="U99"/>
      <c r="V99"/>
      <c r="W99"/>
      <c r="X99"/>
      <c r="Y99"/>
      <c r="Z99"/>
      <c r="AA99"/>
      <c r="AB99"/>
      <c r="AC99" s="82"/>
      <c r="AD99" s="82"/>
      <c r="AE99" s="82"/>
      <c r="AF99"/>
      <c r="AG99" s="84"/>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row>
    <row r="100" spans="1:58" s="58" customFormat="1" ht="15" customHeight="1" x14ac:dyDescent="0.2">
      <c r="A100"/>
      <c r="B100" s="86"/>
      <c r="C100" s="82"/>
      <c r="D100" s="86"/>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64"/>
      <c r="AG100" s="84"/>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row>
    <row r="101" spans="1:58" ht="15" customHeight="1" x14ac:dyDescent="0.2">
      <c r="A101"/>
      <c r="B101" s="86"/>
      <c r="C101" s="82"/>
      <c r="D101" s="86"/>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row>
    <row r="102" spans="1:58" ht="15" customHeight="1" x14ac:dyDescent="0.2">
      <c r="A102"/>
      <c r="B102" s="86"/>
      <c r="C102" s="82"/>
      <c r="D102" s="86"/>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75"/>
    </row>
    <row r="103" spans="1:58" ht="15" customHeight="1" x14ac:dyDescent="0.2">
      <c r="A103" s="64"/>
      <c r="B103" s="86"/>
      <c r="C103" s="82"/>
      <c r="D103" s="86"/>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75"/>
    </row>
    <row r="104" spans="1:58" ht="15" customHeight="1" x14ac:dyDescent="0.2">
      <c r="A104"/>
      <c r="B104" s="86"/>
      <c r="C104" s="82"/>
      <c r="D104" s="86"/>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75"/>
    </row>
    <row r="105" spans="1:58" s="64" customFormat="1" ht="15" customHeight="1" x14ac:dyDescent="0.2">
      <c r="A105" s="75"/>
      <c r="B105" s="86"/>
      <c r="C105" s="82"/>
      <c r="D105" s="86"/>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c r="AG105" s="84"/>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row>
    <row r="106" spans="1:58" ht="15" customHeight="1" x14ac:dyDescent="0.2">
      <c r="A106" s="75"/>
      <c r="B106" s="86"/>
      <c r="C106" s="82"/>
      <c r="D106" s="86"/>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row>
    <row r="107" spans="1:58" s="75" customFormat="1" ht="15" customHeight="1" x14ac:dyDescent="0.2">
      <c r="B107" s="86"/>
      <c r="C107" s="82"/>
      <c r="D107" s="86"/>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c r="AG107" s="84"/>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row>
    <row r="108" spans="1:58" s="75" customFormat="1" ht="15" customHeight="1" x14ac:dyDescent="0.2">
      <c r="A108"/>
      <c r="B108" s="86"/>
      <c r="C108" s="82"/>
      <c r="D108" s="86"/>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1"/>
      <c r="AG108" s="84"/>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row>
    <row r="109" spans="1:58" s="75" customFormat="1" ht="15" customHeight="1" x14ac:dyDescent="0.2">
      <c r="A109"/>
      <c r="B109" s="86"/>
      <c r="C109" s="82"/>
      <c r="D109" s="86"/>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1"/>
      <c r="AG109" s="84"/>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row>
    <row r="110" spans="1:58" ht="15" customHeight="1" x14ac:dyDescent="0.2">
      <c r="A110"/>
      <c r="B110" s="86"/>
      <c r="C110" s="82"/>
      <c r="D110" s="86"/>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row>
    <row r="111" spans="1:58" ht="15" customHeight="1" x14ac:dyDescent="0.2">
      <c r="A111" s="81"/>
      <c r="B111" s="86"/>
      <c r="C111" s="82"/>
      <c r="D111" s="86"/>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row>
    <row r="112" spans="1:58" ht="15" customHeight="1" x14ac:dyDescent="0.2">
      <c r="A112" s="81"/>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row>
    <row r="113" spans="1:58" s="81" customFormat="1" ht="15" customHeight="1" x14ac:dyDescent="0.2">
      <c r="A113" s="51"/>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2"/>
      <c r="AG113" s="84"/>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row>
    <row r="114" spans="1:58" s="81" customFormat="1" ht="15" customHeight="1" x14ac:dyDescent="0.2">
      <c r="A114" s="51"/>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2"/>
      <c r="AG114" s="84"/>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row>
    <row r="115" spans="1:58" ht="15" customHeight="1" x14ac:dyDescent="0.2">
      <c r="A115" s="82"/>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2"/>
    </row>
    <row r="116" spans="1:58" ht="15" customHeight="1" x14ac:dyDescent="0.2">
      <c r="A116" s="82"/>
      <c r="AF116" s="82"/>
    </row>
    <row r="117" spans="1:58" ht="15" customHeight="1" x14ac:dyDescent="0.2">
      <c r="A117" s="82"/>
      <c r="AF117" s="82"/>
      <c r="AG117" s="85"/>
    </row>
    <row r="118" spans="1:58" s="83" customFormat="1" ht="15" customHeight="1" x14ac:dyDescent="0.2">
      <c r="A118" s="82"/>
      <c r="B118"/>
      <c r="C118"/>
      <c r="D118"/>
      <c r="E118"/>
      <c r="F118"/>
      <c r="G118"/>
      <c r="H118"/>
      <c r="I118"/>
      <c r="J118"/>
      <c r="K118"/>
      <c r="L118"/>
      <c r="M118"/>
      <c r="N118"/>
      <c r="O118"/>
      <c r="P118"/>
      <c r="Q118"/>
      <c r="R118"/>
      <c r="S118"/>
      <c r="T118"/>
      <c r="U118"/>
      <c r="V118"/>
      <c r="W118"/>
      <c r="X118"/>
      <c r="Y118"/>
      <c r="Z118"/>
      <c r="AA118"/>
      <c r="AB118"/>
      <c r="AC118"/>
      <c r="AD118"/>
      <c r="AE118"/>
      <c r="AF118" s="82"/>
      <c r="AG118" s="85"/>
    </row>
    <row r="119" spans="1:58" s="83" customFormat="1" ht="15" customHeight="1" x14ac:dyDescent="0.2">
      <c r="A119" s="82"/>
      <c r="B119"/>
      <c r="C119"/>
      <c r="D119"/>
      <c r="E119"/>
      <c r="F119"/>
      <c r="G119"/>
      <c r="H119"/>
      <c r="I119"/>
      <c r="J119"/>
      <c r="K119"/>
      <c r="L119"/>
      <c r="M119"/>
      <c r="N119"/>
      <c r="O119"/>
      <c r="P119"/>
      <c r="Q119"/>
      <c r="R119"/>
      <c r="S119"/>
      <c r="T119"/>
      <c r="U119"/>
      <c r="V119"/>
      <c r="W119"/>
      <c r="X119"/>
      <c r="Y119"/>
      <c r="Z119"/>
      <c r="AA119"/>
      <c r="AB119"/>
      <c r="AC119"/>
      <c r="AD119"/>
      <c r="AE119"/>
      <c r="AF119" s="82"/>
      <c r="AG119" s="85"/>
    </row>
    <row r="120" spans="1:58" s="83" customFormat="1" ht="15" customHeight="1" x14ac:dyDescent="0.2">
      <c r="A120" s="82"/>
      <c r="B120"/>
      <c r="C120"/>
      <c r="D120"/>
      <c r="E120"/>
      <c r="F120"/>
      <c r="G120"/>
      <c r="H120"/>
      <c r="I120"/>
      <c r="J120"/>
      <c r="K120"/>
      <c r="L120"/>
      <c r="M120"/>
      <c r="N120"/>
      <c r="O120"/>
      <c r="P120"/>
      <c r="Q120"/>
      <c r="R120"/>
      <c r="S120"/>
      <c r="T120"/>
      <c r="U120"/>
      <c r="V120"/>
      <c r="W120"/>
      <c r="X120"/>
      <c r="Y120"/>
      <c r="Z120"/>
      <c r="AA120"/>
      <c r="AB120"/>
      <c r="AC120"/>
      <c r="AD120"/>
      <c r="AE120"/>
      <c r="AF120" s="82"/>
      <c r="AG120" s="85"/>
    </row>
    <row r="121" spans="1:58" s="83" customFormat="1" ht="15" customHeight="1" x14ac:dyDescent="0.2">
      <c r="A121" s="82"/>
      <c r="B121"/>
      <c r="C121"/>
      <c r="D121"/>
      <c r="E121"/>
      <c r="F121"/>
      <c r="G121"/>
      <c r="H121"/>
      <c r="I121"/>
      <c r="J121"/>
      <c r="K121"/>
      <c r="L121"/>
      <c r="M121"/>
      <c r="N121"/>
      <c r="O121"/>
      <c r="P121"/>
      <c r="Q121"/>
      <c r="R121"/>
      <c r="S121"/>
      <c r="T121"/>
      <c r="U121"/>
      <c r="V121"/>
      <c r="W121"/>
      <c r="X121"/>
      <c r="Y121"/>
      <c r="Z121"/>
      <c r="AA121"/>
      <c r="AB121"/>
      <c r="AC121"/>
      <c r="AD121"/>
      <c r="AE121"/>
      <c r="AF121" s="82"/>
      <c r="AG121" s="85"/>
    </row>
    <row r="122" spans="1:58" s="83" customFormat="1" ht="15" customHeight="1" x14ac:dyDescent="0.2">
      <c r="A122" s="82"/>
      <c r="B122"/>
      <c r="C122"/>
      <c r="D122"/>
      <c r="E122"/>
      <c r="F122"/>
      <c r="G122"/>
      <c r="H122"/>
      <c r="I122"/>
      <c r="J122"/>
      <c r="K122"/>
      <c r="L122"/>
      <c r="M122"/>
      <c r="N122"/>
      <c r="O122"/>
      <c r="P122"/>
      <c r="Q122"/>
      <c r="R122"/>
      <c r="S122"/>
      <c r="T122"/>
      <c r="U122"/>
      <c r="V122"/>
      <c r="W122"/>
      <c r="X122"/>
      <c r="Y122"/>
      <c r="Z122"/>
      <c r="AA122"/>
      <c r="AB122"/>
      <c r="AC122"/>
      <c r="AD122"/>
      <c r="AE122"/>
      <c r="AF122" s="82"/>
      <c r="AG122" s="85"/>
    </row>
    <row r="123" spans="1:58" s="83" customFormat="1" ht="15" customHeight="1" x14ac:dyDescent="0.2">
      <c r="A123" s="82"/>
      <c r="B123"/>
      <c r="C123"/>
      <c r="D123"/>
      <c r="E123"/>
      <c r="F123"/>
      <c r="G123"/>
      <c r="H123"/>
      <c r="I123"/>
      <c r="J123"/>
      <c r="K123"/>
      <c r="L123"/>
      <c r="M123"/>
      <c r="N123"/>
      <c r="O123"/>
      <c r="P123"/>
      <c r="Q123"/>
      <c r="R123"/>
      <c r="S123"/>
      <c r="T123"/>
      <c r="U123"/>
      <c r="V123"/>
      <c r="W123"/>
      <c r="X123"/>
      <c r="Y123"/>
      <c r="Z123"/>
      <c r="AA123"/>
      <c r="AB123"/>
      <c r="AC123"/>
      <c r="AD123"/>
      <c r="AE123"/>
      <c r="AF123" s="82"/>
      <c r="AG123" s="85"/>
    </row>
    <row r="124" spans="1:58" s="83" customFormat="1" ht="15" customHeight="1" x14ac:dyDescent="0.2">
      <c r="A124" s="82"/>
      <c r="B124"/>
      <c r="C124"/>
      <c r="D124"/>
      <c r="E124"/>
      <c r="F124"/>
      <c r="G124"/>
      <c r="H124"/>
      <c r="I124"/>
      <c r="J124"/>
      <c r="K124"/>
      <c r="L124"/>
      <c r="M124"/>
      <c r="N124"/>
      <c r="O124"/>
      <c r="P124"/>
      <c r="Q124"/>
      <c r="R124"/>
      <c r="S124"/>
      <c r="T124"/>
      <c r="U124"/>
      <c r="V124"/>
      <c r="W124"/>
      <c r="X124"/>
      <c r="Y124"/>
      <c r="Z124"/>
      <c r="AA124"/>
      <c r="AB124"/>
      <c r="AC124"/>
      <c r="AD124"/>
      <c r="AE124"/>
      <c r="AF124" s="82"/>
      <c r="AG124" s="85"/>
    </row>
    <row r="125" spans="1:58" s="83" customFormat="1" ht="15" customHeight="1" x14ac:dyDescent="0.2">
      <c r="A125" s="82"/>
      <c r="B125"/>
      <c r="C125"/>
      <c r="D125"/>
      <c r="E125"/>
      <c r="F125"/>
      <c r="G125"/>
      <c r="H125"/>
      <c r="I125"/>
      <c r="J125"/>
      <c r="K125"/>
      <c r="L125"/>
      <c r="M125"/>
      <c r="N125"/>
      <c r="O125"/>
      <c r="P125"/>
      <c r="Q125"/>
      <c r="R125"/>
      <c r="S125"/>
      <c r="T125"/>
      <c r="U125"/>
      <c r="V125"/>
      <c r="W125"/>
      <c r="X125"/>
      <c r="Y125"/>
      <c r="Z125"/>
      <c r="AA125"/>
      <c r="AB125"/>
      <c r="AC125"/>
      <c r="AD125"/>
      <c r="AE125"/>
      <c r="AF125" s="82"/>
      <c r="AG125" s="85"/>
    </row>
    <row r="126" spans="1:58" s="83" customFormat="1" ht="15" customHeight="1" x14ac:dyDescent="0.2">
      <c r="A126" s="82"/>
      <c r="B126"/>
      <c r="C126"/>
      <c r="D126"/>
      <c r="E126"/>
      <c r="F126"/>
      <c r="G126"/>
      <c r="H126"/>
      <c r="I126"/>
      <c r="J126"/>
      <c r="K126"/>
      <c r="L126"/>
      <c r="M126"/>
      <c r="N126"/>
      <c r="O126"/>
      <c r="P126"/>
      <c r="Q126"/>
      <c r="R126"/>
      <c r="S126"/>
      <c r="T126"/>
      <c r="U126"/>
      <c r="V126"/>
      <c r="W126"/>
      <c r="X126"/>
      <c r="Y126"/>
      <c r="Z126"/>
      <c r="AA126"/>
      <c r="AB126"/>
      <c r="AC126"/>
      <c r="AD126"/>
      <c r="AE126"/>
      <c r="AF126" s="82"/>
      <c r="AG126" s="85"/>
    </row>
    <row r="127" spans="1:58" s="83" customFormat="1" ht="15" customHeight="1" x14ac:dyDescent="0.2">
      <c r="A127" s="82"/>
      <c r="B127"/>
      <c r="C127"/>
      <c r="D127"/>
      <c r="E127"/>
      <c r="F127"/>
      <c r="G127"/>
      <c r="H127"/>
      <c r="I127"/>
      <c r="J127"/>
      <c r="K127"/>
      <c r="L127"/>
      <c r="M127"/>
      <c r="N127"/>
      <c r="O127"/>
      <c r="P127"/>
      <c r="Q127"/>
      <c r="R127"/>
      <c r="S127"/>
      <c r="T127"/>
      <c r="U127"/>
      <c r="V127"/>
      <c r="W127"/>
      <c r="X127"/>
      <c r="Y127"/>
      <c r="Z127"/>
      <c r="AA127"/>
      <c r="AB127"/>
      <c r="AC127"/>
      <c r="AD127"/>
      <c r="AE127"/>
      <c r="AF127" s="82"/>
      <c r="AG127" s="85"/>
    </row>
    <row r="128" spans="1:58" s="83" customFormat="1" ht="15" customHeight="1" x14ac:dyDescent="0.2">
      <c r="A128" s="82"/>
      <c r="B128"/>
      <c r="C128"/>
      <c r="D128"/>
      <c r="E128"/>
      <c r="F128"/>
      <c r="G128"/>
      <c r="H128"/>
      <c r="I128"/>
      <c r="J128"/>
      <c r="K128"/>
      <c r="L128"/>
      <c r="M128"/>
      <c r="N128"/>
      <c r="O128"/>
      <c r="P128"/>
      <c r="Q128"/>
      <c r="R128"/>
      <c r="S128"/>
      <c r="T128"/>
      <c r="U128"/>
      <c r="V128"/>
      <c r="W128"/>
      <c r="X128"/>
      <c r="Y128"/>
      <c r="Z128"/>
      <c r="AA128"/>
      <c r="AB128"/>
      <c r="AC128"/>
      <c r="AD128"/>
      <c r="AE128"/>
      <c r="AF128"/>
      <c r="AG128" s="85"/>
    </row>
    <row r="129" spans="1:33" s="83" customFormat="1" ht="15" customHeight="1" x14ac:dyDescent="0.2">
      <c r="A129" s="82"/>
      <c r="B129"/>
      <c r="C129"/>
      <c r="D129"/>
      <c r="E129"/>
      <c r="F129"/>
      <c r="G129"/>
      <c r="H129"/>
      <c r="I129"/>
      <c r="J129"/>
      <c r="K129"/>
      <c r="L129"/>
      <c r="M129"/>
      <c r="N129"/>
      <c r="O129"/>
      <c r="P129"/>
      <c r="Q129"/>
      <c r="R129"/>
      <c r="S129"/>
      <c r="T129"/>
      <c r="U129"/>
      <c r="V129"/>
      <c r="W129"/>
      <c r="X129"/>
      <c r="Y129"/>
      <c r="Z129"/>
      <c r="AA129"/>
      <c r="AB129"/>
      <c r="AC129"/>
      <c r="AD129"/>
      <c r="AE129"/>
      <c r="AF129"/>
      <c r="AG129" s="85"/>
    </row>
    <row r="130" spans="1:33" s="83" customFormat="1" ht="15" customHeight="1" x14ac:dyDescent="0.2">
      <c r="A130" s="82"/>
      <c r="B130"/>
      <c r="C130"/>
      <c r="D130"/>
      <c r="E130"/>
      <c r="F130"/>
      <c r="G130"/>
      <c r="H130"/>
      <c r="I130"/>
      <c r="J130"/>
      <c r="K130"/>
      <c r="L130"/>
      <c r="M130"/>
      <c r="N130"/>
      <c r="O130"/>
      <c r="P130"/>
      <c r="Q130"/>
      <c r="R130"/>
      <c r="S130"/>
      <c r="T130"/>
      <c r="U130"/>
      <c r="V130"/>
      <c r="W130"/>
      <c r="X130"/>
      <c r="Y130"/>
      <c r="Z130"/>
      <c r="AA130"/>
      <c r="AB130"/>
      <c r="AC130"/>
      <c r="AD130"/>
      <c r="AE130"/>
      <c r="AF130"/>
      <c r="AG130" s="85"/>
    </row>
    <row r="131" spans="1:33" s="83" customFormat="1" ht="15" customHeight="1" x14ac:dyDescent="0.2">
      <c r="A131"/>
      <c r="B131"/>
      <c r="C131"/>
      <c r="D131"/>
      <c r="E131"/>
      <c r="F131"/>
      <c r="G131"/>
      <c r="H131"/>
      <c r="I131"/>
      <c r="J131"/>
      <c r="K131"/>
      <c r="L131"/>
      <c r="M131"/>
      <c r="N131"/>
      <c r="O131"/>
      <c r="P131"/>
      <c r="Q131"/>
      <c r="R131"/>
      <c r="S131"/>
      <c r="T131"/>
      <c r="U131"/>
      <c r="V131"/>
      <c r="W131"/>
      <c r="X131"/>
      <c r="Y131"/>
      <c r="Z131"/>
      <c r="AA131"/>
      <c r="AB131"/>
      <c r="AC131"/>
      <c r="AD131"/>
      <c r="AE131"/>
      <c r="AF131"/>
      <c r="AG131" s="85"/>
    </row>
    <row r="132" spans="1:33" s="83" customFormat="1" ht="15" customHeight="1" x14ac:dyDescent="0.2">
      <c r="A132"/>
      <c r="B132"/>
      <c r="C132"/>
      <c r="D132"/>
      <c r="E132"/>
      <c r="F132"/>
      <c r="G132"/>
      <c r="H132"/>
      <c r="I132"/>
      <c r="J132"/>
      <c r="K132"/>
      <c r="L132"/>
      <c r="M132"/>
      <c r="N132"/>
      <c r="O132"/>
      <c r="P132"/>
      <c r="Q132"/>
      <c r="R132"/>
      <c r="S132"/>
      <c r="T132"/>
      <c r="U132"/>
      <c r="V132"/>
      <c r="W132"/>
      <c r="X132"/>
      <c r="Y132"/>
      <c r="Z132"/>
      <c r="AA132"/>
      <c r="AB132"/>
      <c r="AC132"/>
      <c r="AD132"/>
      <c r="AE132"/>
      <c r="AF132"/>
      <c r="AG132" s="85"/>
    </row>
    <row r="133" spans="1:33" ht="15" customHeight="1" x14ac:dyDescent="0.2">
      <c r="A133"/>
    </row>
  </sheetData>
  <mergeCells count="63">
    <mergeCell ref="AI7:BF8"/>
    <mergeCell ref="AI13:BF13"/>
    <mergeCell ref="E16:M16"/>
    <mergeCell ref="N16:R16"/>
    <mergeCell ref="AW12:BA12"/>
    <mergeCell ref="AR12:AV12"/>
    <mergeCell ref="AI12:AQ12"/>
    <mergeCell ref="AR10:AV10"/>
    <mergeCell ref="BB11:BF11"/>
    <mergeCell ref="BB12:BF12"/>
    <mergeCell ref="AI9:BF9"/>
    <mergeCell ref="AW10:BA10"/>
    <mergeCell ref="AI11:AQ11"/>
    <mergeCell ref="AW11:BA11"/>
    <mergeCell ref="BB10:BF10"/>
    <mergeCell ref="AI10:AQ10"/>
    <mergeCell ref="A2:AF2"/>
    <mergeCell ref="Z89:AE89"/>
    <mergeCell ref="H89:M89"/>
    <mergeCell ref="B60:AE61"/>
    <mergeCell ref="S16:W16"/>
    <mergeCell ref="B43:AE46"/>
    <mergeCell ref="B5:AE7"/>
    <mergeCell ref="B33:AE40"/>
    <mergeCell ref="B25:AE29"/>
    <mergeCell ref="N12:R12"/>
    <mergeCell ref="S12:W12"/>
    <mergeCell ref="X12:AB12"/>
    <mergeCell ref="E12:M12"/>
    <mergeCell ref="B21:AE24"/>
    <mergeCell ref="B89:G89"/>
    <mergeCell ref="A1:AF1"/>
    <mergeCell ref="X16:AB16"/>
    <mergeCell ref="E14:AB14"/>
    <mergeCell ref="E15:M15"/>
    <mergeCell ref="N15:R15"/>
    <mergeCell ref="S15:W15"/>
    <mergeCell ref="X15:AB15"/>
    <mergeCell ref="E9:AB9"/>
    <mergeCell ref="E10:M10"/>
    <mergeCell ref="N10:R10"/>
    <mergeCell ref="S10:W10"/>
    <mergeCell ref="X10:AB10"/>
    <mergeCell ref="E11:M11"/>
    <mergeCell ref="N11:R11"/>
    <mergeCell ref="S11:W11"/>
    <mergeCell ref="X11:AB11"/>
    <mergeCell ref="AR11:AV11"/>
    <mergeCell ref="Z90:AE90"/>
    <mergeCell ref="Z88:AE88"/>
    <mergeCell ref="B88:G88"/>
    <mergeCell ref="T90:Y90"/>
    <mergeCell ref="N89:S89"/>
    <mergeCell ref="H88:M88"/>
    <mergeCell ref="N88:S88"/>
    <mergeCell ref="T88:Y88"/>
    <mergeCell ref="T89:Y89"/>
    <mergeCell ref="H90:M90"/>
    <mergeCell ref="B90:G90"/>
    <mergeCell ref="E17:M17"/>
    <mergeCell ref="N17:R17"/>
    <mergeCell ref="S17:W17"/>
    <mergeCell ref="X17:AB17"/>
  </mergeCells>
  <dataValidations count="2">
    <dataValidation type="list" allowBlank="1" showInputMessage="1" showErrorMessage="1" sqref="B89">
      <formula1>"Unmodified Template, Modified Template, Original Template"</formula1>
    </dataValidation>
    <dataValidation allowBlank="1" showInputMessage="1" showErrorMessage="1" prompt="This can be overriden if necessary." sqref="S11:W11 E11:M11"/>
  </dataValidations>
  <printOptions horizontalCentered="1"/>
  <pageMargins left="0.25" right="0.25" top="0.5" bottom="0.75" header="0.3" footer="0.3"/>
  <pageSetup orientation="portrait" r:id="rId1"/>
  <ignoredErrors>
    <ignoredError sqref="S11:W11"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'Database Export'!$A$7:$A$35</xm:f>
          </x14:formula1>
          <xm:sqref>AI11:AQ11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O309"/>
  <sheetViews>
    <sheetView showGridLines="0" view="pageBreakPreview" zoomScaleNormal="100" zoomScaleSheetLayoutView="100" workbookViewId="0">
      <selection activeCell="G33" sqref="G33:G35"/>
    </sheetView>
  </sheetViews>
  <sheetFormatPr defaultRowHeight="14.25" x14ac:dyDescent="0.2"/>
  <cols>
    <col min="1" max="1" width="32.5" style="1" customWidth="1"/>
    <col min="2" max="2" width="6.6640625" style="1" customWidth="1"/>
    <col min="3" max="3" width="10.83203125" style="1" customWidth="1"/>
    <col min="4" max="5" width="10" style="1" customWidth="1"/>
    <col min="6" max="6" width="1.1640625" style="1" customWidth="1"/>
    <col min="7" max="7" width="38.1640625" style="1" customWidth="1"/>
    <col min="8" max="8" width="9.33203125" style="54"/>
    <col min="9" max="9" width="32.6640625" style="1" customWidth="1"/>
    <col min="10" max="10" width="9.6640625" style="1" bestFit="1" customWidth="1"/>
    <col min="11" max="16384" width="9.33203125" style="1"/>
  </cols>
  <sheetData>
    <row r="1" spans="1:41" s="2" customFormat="1" ht="30" customHeight="1" x14ac:dyDescent="0.2">
      <c r="A1" s="236" t="str">
        <f>"AR No. "&amp;'Database Export'!A3&amp;" - Analysis"</f>
        <v>AR No. # - Analysis</v>
      </c>
      <c r="B1" s="236"/>
      <c r="C1" s="236"/>
      <c r="D1" s="236"/>
      <c r="E1" s="236"/>
      <c r="F1" s="236"/>
      <c r="G1" s="236"/>
      <c r="H1" s="54"/>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5" customHeight="1" x14ac:dyDescent="0.2">
      <c r="A2" s="237" t="str">
        <f>Narrative!A2</f>
        <v>Boiler Fan VFD template style 2015</v>
      </c>
      <c r="B2" s="237"/>
      <c r="C2" s="237"/>
      <c r="D2" s="237"/>
      <c r="E2" s="237"/>
      <c r="F2" s="237"/>
      <c r="G2" s="237"/>
    </row>
    <row r="3" spans="1:41" ht="15" customHeight="1" x14ac:dyDescent="0.2">
      <c r="A3" s="3" t="s">
        <v>152</v>
      </c>
      <c r="B3" s="6"/>
      <c r="C3" s="6"/>
      <c r="D3" s="6"/>
      <c r="E3" s="3"/>
      <c r="G3" s="3" t="s">
        <v>151</v>
      </c>
    </row>
    <row r="4" spans="1:41" ht="15" customHeight="1" x14ac:dyDescent="0.2">
      <c r="A4" s="7" t="s">
        <v>220</v>
      </c>
      <c r="B4" s="141"/>
      <c r="C4" s="141"/>
      <c r="D4" s="141"/>
      <c r="E4" s="7"/>
      <c r="G4" s="67" t="s">
        <v>200</v>
      </c>
    </row>
    <row r="5" spans="1:41" ht="15" customHeight="1" x14ac:dyDescent="0.25">
      <c r="A5" s="136" t="s">
        <v>231</v>
      </c>
      <c r="B5" s="239" t="s">
        <v>232</v>
      </c>
      <c r="C5" s="240"/>
      <c r="D5" s="241"/>
      <c r="E5" s="68"/>
      <c r="G5" s="45" t="s">
        <v>236</v>
      </c>
    </row>
    <row r="6" spans="1:41" ht="15" customHeight="1" x14ac:dyDescent="0.2">
      <c r="A6" s="136" t="s">
        <v>230</v>
      </c>
      <c r="B6" s="242" t="s">
        <v>251</v>
      </c>
      <c r="C6" s="243"/>
      <c r="D6" s="244"/>
      <c r="E6" s="68"/>
    </row>
    <row r="7" spans="1:41" s="61" customFormat="1" ht="15" customHeight="1" x14ac:dyDescent="0.2">
      <c r="A7" s="66" t="s">
        <v>229</v>
      </c>
      <c r="B7" s="127" t="s">
        <v>221</v>
      </c>
      <c r="C7" s="113">
        <v>15</v>
      </c>
      <c r="D7" s="72" t="s">
        <v>204</v>
      </c>
      <c r="E7" s="68" t="s">
        <v>155</v>
      </c>
      <c r="H7" s="54"/>
    </row>
    <row r="8" spans="1:41" ht="15" customHeight="1" x14ac:dyDescent="0.25">
      <c r="A8" s="7" t="s">
        <v>173</v>
      </c>
      <c r="B8" s="127"/>
      <c r="C8" s="8"/>
      <c r="D8" s="8"/>
      <c r="E8" s="7"/>
      <c r="G8" s="45" t="s">
        <v>223</v>
      </c>
    </row>
    <row r="9" spans="1:41" ht="15" customHeight="1" x14ac:dyDescent="0.2">
      <c r="A9" s="4" t="s">
        <v>163</v>
      </c>
      <c r="B9" s="126" t="s">
        <v>164</v>
      </c>
      <c r="C9" s="63">
        <v>0.05</v>
      </c>
      <c r="D9" s="9" t="s">
        <v>174</v>
      </c>
      <c r="E9" s="10" t="s">
        <v>153</v>
      </c>
      <c r="G9" s="45"/>
    </row>
    <row r="10" spans="1:41" ht="15" customHeight="1" x14ac:dyDescent="0.2">
      <c r="A10" s="134"/>
      <c r="B10" s="138"/>
      <c r="C10" s="139"/>
      <c r="D10" s="9"/>
      <c r="E10" s="68"/>
      <c r="G10" s="45"/>
    </row>
    <row r="11" spans="1:41" ht="15" customHeight="1" x14ac:dyDescent="0.25">
      <c r="A11" s="65" t="s">
        <v>181</v>
      </c>
      <c r="B11" s="127"/>
      <c r="C11" s="65"/>
      <c r="D11" s="65"/>
      <c r="E11" s="65"/>
      <c r="G11" s="45" t="s">
        <v>237</v>
      </c>
    </row>
    <row r="12" spans="1:41" ht="15" customHeight="1" x14ac:dyDescent="0.2">
      <c r="A12" s="67" t="s">
        <v>182</v>
      </c>
      <c r="B12" s="125"/>
      <c r="C12" s="67"/>
      <c r="D12" s="67"/>
      <c r="E12" s="67"/>
    </row>
    <row r="13" spans="1:41" ht="15" customHeight="1" x14ac:dyDescent="0.2">
      <c r="A13" s="66" t="s">
        <v>160</v>
      </c>
      <c r="B13" s="127" t="s">
        <v>161</v>
      </c>
      <c r="C13" s="56">
        <v>125000</v>
      </c>
      <c r="D13" s="72" t="s">
        <v>162</v>
      </c>
      <c r="E13" s="68" t="s">
        <v>154</v>
      </c>
      <c r="G13" s="61"/>
    </row>
    <row r="14" spans="1:41" ht="15" customHeight="1" x14ac:dyDescent="0.2">
      <c r="A14" s="66" t="s">
        <v>183</v>
      </c>
      <c r="B14" s="127" t="s">
        <v>233</v>
      </c>
      <c r="C14" s="118">
        <f>C13*C9</f>
        <v>6250</v>
      </c>
      <c r="D14" s="72" t="s">
        <v>184</v>
      </c>
      <c r="E14" s="68" t="s">
        <v>156</v>
      </c>
      <c r="G14" s="1" t="s">
        <v>241</v>
      </c>
    </row>
    <row r="15" spans="1:41" ht="15" customHeight="1" x14ac:dyDescent="0.2">
      <c r="A15" s="67" t="s">
        <v>247</v>
      </c>
      <c r="B15" s="127"/>
      <c r="C15" s="67"/>
      <c r="D15" s="67"/>
      <c r="E15" s="67"/>
      <c r="G15" s="61"/>
    </row>
    <row r="16" spans="1:41" ht="15" customHeight="1" x14ac:dyDescent="0.2">
      <c r="A16" s="66" t="s">
        <v>190</v>
      </c>
      <c r="B16" s="126" t="s">
        <v>235</v>
      </c>
      <c r="C16" s="56">
        <v>50000</v>
      </c>
      <c r="D16" s="72" t="s">
        <v>162</v>
      </c>
      <c r="E16" s="68" t="s">
        <v>154</v>
      </c>
      <c r="G16" s="61"/>
    </row>
    <row r="17" spans="1:8" ht="15" customHeight="1" x14ac:dyDescent="0.2">
      <c r="A17" s="67" t="s">
        <v>185</v>
      </c>
      <c r="B17" s="127"/>
      <c r="C17" s="67"/>
      <c r="D17" s="67"/>
      <c r="E17" s="67"/>
      <c r="G17" s="45" t="s">
        <v>242</v>
      </c>
      <c r="H17" s="1"/>
    </row>
    <row r="18" spans="1:8" ht="15" customHeight="1" x14ac:dyDescent="0.2">
      <c r="A18" s="66" t="s">
        <v>186</v>
      </c>
      <c r="B18" s="131" t="s">
        <v>187</v>
      </c>
      <c r="C18" s="69">
        <f>C13-C16</f>
        <v>75000</v>
      </c>
      <c r="D18" s="72" t="s">
        <v>162</v>
      </c>
      <c r="E18" s="68" t="s">
        <v>157</v>
      </c>
      <c r="H18" s="1"/>
    </row>
    <row r="19" spans="1:8" ht="15" customHeight="1" x14ac:dyDescent="0.2">
      <c r="A19" s="66" t="s">
        <v>189</v>
      </c>
      <c r="B19" s="127" t="s">
        <v>234</v>
      </c>
      <c r="C19" s="118">
        <f>C18*C9</f>
        <v>3750</v>
      </c>
      <c r="D19" s="72" t="s">
        <v>184</v>
      </c>
      <c r="E19" s="68" t="s">
        <v>188</v>
      </c>
      <c r="G19" s="61"/>
      <c r="H19" s="1"/>
    </row>
    <row r="20" spans="1:8" ht="15" customHeight="1" x14ac:dyDescent="0.2">
      <c r="A20" s="134"/>
      <c r="B20" s="138"/>
      <c r="C20" s="68"/>
      <c r="D20" s="72"/>
      <c r="E20" s="68"/>
      <c r="G20" s="1" t="s">
        <v>224</v>
      </c>
      <c r="H20" s="1"/>
    </row>
    <row r="21" spans="1:8" ht="15" customHeight="1" x14ac:dyDescent="0.2">
      <c r="A21" s="65" t="s">
        <v>191</v>
      </c>
      <c r="B21" s="127"/>
      <c r="C21" s="65"/>
      <c r="D21" s="65"/>
      <c r="E21" s="65"/>
      <c r="H21" s="1"/>
    </row>
    <row r="22" spans="1:8" ht="15" customHeight="1" x14ac:dyDescent="0.2">
      <c r="A22" s="67" t="s">
        <v>192</v>
      </c>
      <c r="B22" s="125"/>
      <c r="C22" s="67"/>
      <c r="D22" s="67"/>
      <c r="E22" s="67"/>
      <c r="G22" s="61"/>
      <c r="H22" s="1"/>
    </row>
    <row r="23" spans="1:8" ht="15" customHeight="1" x14ac:dyDescent="0.2">
      <c r="A23" s="88" t="s">
        <v>205</v>
      </c>
      <c r="B23" s="127" t="s">
        <v>218</v>
      </c>
      <c r="C23" s="118">
        <f>VLOOKUP(Analysis!C7,'VFD Cost Estimate Table'!B6:F37,2,FALSE)</f>
        <v>1559</v>
      </c>
      <c r="D23" s="72"/>
      <c r="E23" s="68" t="s">
        <v>158</v>
      </c>
      <c r="G23" s="1" t="s">
        <v>226</v>
      </c>
      <c r="H23" s="1"/>
    </row>
    <row r="24" spans="1:8" ht="15" customHeight="1" x14ac:dyDescent="0.2">
      <c r="A24" s="88" t="s">
        <v>238</v>
      </c>
      <c r="B24" s="127" t="s">
        <v>219</v>
      </c>
      <c r="C24" s="118">
        <f>VLOOKUP(C7,'VFD Cost Estimate Table'!B6:F37,3,FALSE )</f>
        <v>1710</v>
      </c>
      <c r="D24" s="72"/>
      <c r="E24" s="68" t="s">
        <v>158</v>
      </c>
      <c r="G24" s="117"/>
      <c r="H24" s="1"/>
    </row>
    <row r="25" spans="1:8" ht="15" customHeight="1" x14ac:dyDescent="0.2">
      <c r="A25" s="66" t="s">
        <v>193</v>
      </c>
      <c r="B25" s="127" t="s">
        <v>249</v>
      </c>
      <c r="C25" s="118">
        <f>(C23+C24)</f>
        <v>3269</v>
      </c>
      <c r="D25" s="72"/>
      <c r="E25" s="68" t="s">
        <v>203</v>
      </c>
      <c r="G25" s="117"/>
      <c r="H25" s="1"/>
    </row>
    <row r="26" spans="1:8" ht="15" customHeight="1" x14ac:dyDescent="0.2">
      <c r="A26" s="67" t="s">
        <v>194</v>
      </c>
      <c r="B26" s="127"/>
      <c r="C26" s="67"/>
      <c r="D26" s="67"/>
      <c r="E26" s="67"/>
      <c r="G26" s="117"/>
      <c r="H26" s="1"/>
    </row>
    <row r="27" spans="1:8" s="61" customFormat="1" ht="15" customHeight="1" x14ac:dyDescent="0.2">
      <c r="A27" s="106" t="s">
        <v>194</v>
      </c>
      <c r="B27" s="131" t="s">
        <v>239</v>
      </c>
      <c r="C27" s="118">
        <f>VLOOKUP(C7,'VFD Cost Estimate Table'!B6:F37,4,FALSE)</f>
        <v>1000</v>
      </c>
      <c r="D27" s="106"/>
      <c r="E27" s="68" t="s">
        <v>159</v>
      </c>
      <c r="G27" s="65" t="s">
        <v>172</v>
      </c>
    </row>
    <row r="28" spans="1:8" s="61" customFormat="1" ht="15" customHeight="1" x14ac:dyDescent="0.2">
      <c r="A28" s="134"/>
      <c r="B28" s="138"/>
      <c r="C28" s="118"/>
      <c r="D28" s="134"/>
      <c r="E28" s="68"/>
      <c r="G28" s="245" t="s">
        <v>250</v>
      </c>
    </row>
    <row r="29" spans="1:8" ht="15" customHeight="1" x14ac:dyDescent="0.2">
      <c r="A29" s="65" t="s">
        <v>175</v>
      </c>
      <c r="B29" s="127"/>
      <c r="C29" s="65"/>
      <c r="D29" s="65"/>
      <c r="E29" s="65"/>
      <c r="G29" s="238"/>
      <c r="H29" s="1"/>
    </row>
    <row r="30" spans="1:8" ht="15" customHeight="1" x14ac:dyDescent="0.2">
      <c r="A30" s="66" t="s">
        <v>196</v>
      </c>
      <c r="B30" s="130" t="s">
        <v>240</v>
      </c>
      <c r="C30" s="118">
        <f>C14-C19</f>
        <v>2500</v>
      </c>
      <c r="D30" s="1" t="s">
        <v>178</v>
      </c>
      <c r="E30" s="68" t="s">
        <v>217</v>
      </c>
      <c r="G30" s="234" t="s">
        <v>248</v>
      </c>
      <c r="H30" s="1"/>
    </row>
    <row r="31" spans="1:8" ht="15" customHeight="1" x14ac:dyDescent="0.2">
      <c r="A31" s="66" t="s">
        <v>34</v>
      </c>
      <c r="B31" s="127" t="s">
        <v>176</v>
      </c>
      <c r="C31" s="118">
        <f>C25+C27</f>
        <v>4269</v>
      </c>
      <c r="E31" s="68" t="s">
        <v>225</v>
      </c>
      <c r="G31" s="234"/>
      <c r="H31" s="1"/>
    </row>
    <row r="32" spans="1:8" s="61" customFormat="1" ht="15" customHeight="1" x14ac:dyDescent="0.2">
      <c r="A32" s="66" t="s">
        <v>195</v>
      </c>
      <c r="B32" s="127" t="s">
        <v>177</v>
      </c>
      <c r="C32" s="62">
        <f>C31/C30</f>
        <v>1.7076</v>
      </c>
      <c r="D32" s="1" t="s">
        <v>179</v>
      </c>
      <c r="E32" s="68" t="s">
        <v>180</v>
      </c>
      <c r="G32" s="137"/>
    </row>
    <row r="33" spans="1:8" ht="15" customHeight="1" x14ac:dyDescent="0.2">
      <c r="A33" s="134"/>
      <c r="B33" s="127"/>
      <c r="C33" s="62"/>
      <c r="D33" s="61"/>
      <c r="E33" s="68"/>
      <c r="G33" s="238"/>
      <c r="H33" s="1"/>
    </row>
    <row r="34" spans="1:8" ht="15" customHeight="1" x14ac:dyDescent="0.2">
      <c r="A34" s="73" t="s">
        <v>171</v>
      </c>
      <c r="B34" s="73"/>
      <c r="C34" s="73"/>
      <c r="D34" s="73"/>
      <c r="E34" s="73"/>
      <c r="G34" s="238"/>
      <c r="H34" s="1"/>
    </row>
    <row r="35" spans="1:8" ht="15" customHeight="1" x14ac:dyDescent="0.2">
      <c r="A35" s="90" t="s">
        <v>222</v>
      </c>
      <c r="B35" s="61"/>
      <c r="C35" s="61"/>
      <c r="D35" s="61"/>
      <c r="E35" s="61"/>
      <c r="G35" s="238"/>
      <c r="H35" s="1"/>
    </row>
    <row r="36" spans="1:8" ht="15" customHeight="1" x14ac:dyDescent="0.2">
      <c r="A36" s="235" t="s">
        <v>243</v>
      </c>
      <c r="B36" s="235"/>
      <c r="C36" s="235"/>
      <c r="D36" s="235"/>
      <c r="E36" s="235"/>
      <c r="G36" s="71"/>
      <c r="H36" s="1"/>
    </row>
    <row r="37" spans="1:8" ht="15" customHeight="1" x14ac:dyDescent="0.2">
      <c r="A37" s="235"/>
      <c r="B37" s="235"/>
      <c r="C37" s="235"/>
      <c r="D37" s="235"/>
      <c r="E37" s="235"/>
      <c r="H37" s="1"/>
    </row>
    <row r="38" spans="1:8" ht="15" customHeight="1" x14ac:dyDescent="0.2">
      <c r="A38" s="235"/>
      <c r="B38" s="235"/>
      <c r="C38" s="235"/>
      <c r="D38" s="235"/>
      <c r="E38" s="235"/>
      <c r="F38" s="61"/>
      <c r="H38" s="1"/>
    </row>
    <row r="39" spans="1:8" ht="15" customHeight="1" x14ac:dyDescent="0.2">
      <c r="A39" s="233" t="s">
        <v>244</v>
      </c>
      <c r="B39" s="233"/>
      <c r="C39" s="233"/>
      <c r="D39" s="233"/>
      <c r="E39" s="233"/>
      <c r="F39" s="61"/>
      <c r="H39" s="1"/>
    </row>
    <row r="40" spans="1:8" ht="15" customHeight="1" x14ac:dyDescent="0.2">
      <c r="F40" s="92"/>
      <c r="H40" s="1"/>
    </row>
    <row r="41" spans="1:8" ht="15" customHeight="1" x14ac:dyDescent="0.2">
      <c r="F41" s="61"/>
      <c r="H41" s="1"/>
    </row>
    <row r="42" spans="1:8" ht="15" customHeight="1" x14ac:dyDescent="0.2">
      <c r="F42" s="89"/>
      <c r="H42" s="1"/>
    </row>
    <row r="43" spans="1:8" ht="15" customHeight="1" x14ac:dyDescent="0.2">
      <c r="F43" s="89"/>
      <c r="H43" s="1"/>
    </row>
    <row r="44" spans="1:8" ht="15" customHeight="1" x14ac:dyDescent="0.2">
      <c r="H44" s="1"/>
    </row>
    <row r="45" spans="1:8" ht="15" customHeight="1" x14ac:dyDescent="0.2">
      <c r="H45" s="1"/>
    </row>
    <row r="46" spans="1:8" ht="15" customHeight="1" x14ac:dyDescent="0.2">
      <c r="H46" s="1"/>
    </row>
    <row r="47" spans="1:8" ht="15" customHeight="1" x14ac:dyDescent="0.2">
      <c r="H47" s="1"/>
    </row>
    <row r="48" spans="1:8" ht="15" customHeight="1" x14ac:dyDescent="0.2">
      <c r="H48" s="1"/>
    </row>
    <row r="49" spans="8:8" ht="15" customHeight="1" x14ac:dyDescent="0.2">
      <c r="H49" s="1"/>
    </row>
    <row r="50" spans="8:8" ht="15" customHeight="1" x14ac:dyDescent="0.2">
      <c r="H50" s="1"/>
    </row>
    <row r="51" spans="8:8" ht="15" customHeight="1" x14ac:dyDescent="0.2">
      <c r="H51" s="1"/>
    </row>
    <row r="52" spans="8:8" ht="15" customHeight="1" x14ac:dyDescent="0.2">
      <c r="H52" s="1"/>
    </row>
    <row r="53" spans="8:8" ht="15" customHeight="1" x14ac:dyDescent="0.2">
      <c r="H53" s="1"/>
    </row>
    <row r="54" spans="8:8" ht="15" customHeight="1" x14ac:dyDescent="0.2">
      <c r="H54" s="1"/>
    </row>
    <row r="55" spans="8:8" ht="15" customHeight="1" x14ac:dyDescent="0.2">
      <c r="H55" s="1"/>
    </row>
    <row r="56" spans="8:8" ht="15" customHeight="1" x14ac:dyDescent="0.2">
      <c r="H56" s="1"/>
    </row>
    <row r="57" spans="8:8" ht="15" customHeight="1" x14ac:dyDescent="0.2">
      <c r="H57" s="1"/>
    </row>
    <row r="58" spans="8:8" ht="15" customHeight="1" x14ac:dyDescent="0.2">
      <c r="H58" s="1"/>
    </row>
    <row r="59" spans="8:8" ht="15" customHeight="1" x14ac:dyDescent="0.2">
      <c r="H59" s="1"/>
    </row>
    <row r="60" spans="8:8" ht="15" customHeight="1" x14ac:dyDescent="0.2">
      <c r="H60" s="1"/>
    </row>
    <row r="61" spans="8:8" ht="15" customHeight="1" x14ac:dyDescent="0.2">
      <c r="H61" s="1"/>
    </row>
    <row r="62" spans="8:8" ht="15" customHeight="1" x14ac:dyDescent="0.2">
      <c r="H62" s="1"/>
    </row>
    <row r="63" spans="8:8" ht="15" customHeight="1" x14ac:dyDescent="0.2">
      <c r="H63" s="1"/>
    </row>
    <row r="64" spans="8:8" ht="15" customHeight="1" x14ac:dyDescent="0.2">
      <c r="H64" s="1"/>
    </row>
    <row r="65" spans="8:8" ht="15" customHeight="1" x14ac:dyDescent="0.2">
      <c r="H65" s="1"/>
    </row>
    <row r="66" spans="8:8" ht="15" customHeight="1" x14ac:dyDescent="0.2">
      <c r="H66" s="1"/>
    </row>
    <row r="67" spans="8:8" ht="15" customHeight="1" x14ac:dyDescent="0.2">
      <c r="H67" s="1"/>
    </row>
    <row r="68" spans="8:8" ht="15" customHeight="1" x14ac:dyDescent="0.2">
      <c r="H68" s="1"/>
    </row>
    <row r="69" spans="8:8" ht="15" customHeight="1" x14ac:dyDescent="0.2">
      <c r="H69" s="1"/>
    </row>
    <row r="70" spans="8:8" ht="15" customHeight="1" x14ac:dyDescent="0.2">
      <c r="H70" s="1"/>
    </row>
    <row r="71" spans="8:8" ht="15" customHeight="1" x14ac:dyDescent="0.2">
      <c r="H71" s="1"/>
    </row>
    <row r="72" spans="8:8" ht="15" customHeight="1" x14ac:dyDescent="0.2">
      <c r="H72" s="1"/>
    </row>
    <row r="73" spans="8:8" ht="15" customHeight="1" x14ac:dyDescent="0.2">
      <c r="H73" s="1"/>
    </row>
    <row r="74" spans="8:8" ht="15" customHeight="1" x14ac:dyDescent="0.2">
      <c r="H74" s="1"/>
    </row>
    <row r="75" spans="8:8" ht="15" customHeight="1" x14ac:dyDescent="0.2">
      <c r="H75" s="1"/>
    </row>
    <row r="76" spans="8:8" ht="15" customHeight="1" x14ac:dyDescent="0.2">
      <c r="H76" s="1"/>
    </row>
    <row r="77" spans="8:8" ht="15" customHeight="1" x14ac:dyDescent="0.2">
      <c r="H77" s="1"/>
    </row>
    <row r="78" spans="8:8" ht="15" customHeight="1" x14ac:dyDescent="0.2">
      <c r="H78" s="1"/>
    </row>
    <row r="79" spans="8:8" ht="15" customHeight="1" x14ac:dyDescent="0.2">
      <c r="H79" s="1"/>
    </row>
    <row r="80" spans="8:8" ht="15" customHeight="1" x14ac:dyDescent="0.2">
      <c r="H80" s="1"/>
    </row>
    <row r="81" spans="8:8" ht="15" customHeight="1" x14ac:dyDescent="0.2">
      <c r="H81" s="1"/>
    </row>
    <row r="82" spans="8:8" ht="15" customHeight="1" x14ac:dyDescent="0.2">
      <c r="H82" s="1"/>
    </row>
    <row r="83" spans="8:8" ht="15" customHeight="1" x14ac:dyDescent="0.2">
      <c r="H83" s="1"/>
    </row>
    <row r="84" spans="8:8" ht="15" customHeight="1" x14ac:dyDescent="0.2">
      <c r="H84" s="1"/>
    </row>
    <row r="85" spans="8:8" ht="15" customHeight="1" x14ac:dyDescent="0.2">
      <c r="H85" s="1"/>
    </row>
    <row r="86" spans="8:8" ht="15" customHeight="1" x14ac:dyDescent="0.2">
      <c r="H86" s="1"/>
    </row>
    <row r="87" spans="8:8" ht="15" customHeight="1" x14ac:dyDescent="0.2">
      <c r="H87" s="1"/>
    </row>
    <row r="88" spans="8:8" ht="15" customHeight="1" x14ac:dyDescent="0.2">
      <c r="H88" s="1"/>
    </row>
    <row r="89" spans="8:8" ht="15" customHeight="1" x14ac:dyDescent="0.2">
      <c r="H89" s="1"/>
    </row>
    <row r="90" spans="8:8" ht="15" customHeight="1" x14ac:dyDescent="0.2">
      <c r="H90" s="1"/>
    </row>
    <row r="91" spans="8:8" ht="15" customHeight="1" x14ac:dyDescent="0.2">
      <c r="H91" s="1"/>
    </row>
    <row r="92" spans="8:8" ht="15" customHeight="1" x14ac:dyDescent="0.2">
      <c r="H92" s="1"/>
    </row>
    <row r="93" spans="8:8" ht="15" customHeight="1" x14ac:dyDescent="0.2">
      <c r="H93" s="1"/>
    </row>
    <row r="94" spans="8:8" ht="15" customHeight="1" x14ac:dyDescent="0.2">
      <c r="H94" s="1"/>
    </row>
    <row r="95" spans="8:8" ht="15" customHeight="1" x14ac:dyDescent="0.2">
      <c r="H95" s="1"/>
    </row>
    <row r="96" spans="8:8" ht="15" customHeight="1" x14ac:dyDescent="0.2">
      <c r="H96" s="1"/>
    </row>
    <row r="97" spans="8:8" ht="15" customHeight="1" x14ac:dyDescent="0.2">
      <c r="H97" s="1"/>
    </row>
    <row r="98" spans="8:8" ht="15" customHeight="1" x14ac:dyDescent="0.2">
      <c r="H98" s="1"/>
    </row>
    <row r="99" spans="8:8" ht="15" customHeight="1" x14ac:dyDescent="0.2">
      <c r="H99" s="1"/>
    </row>
    <row r="100" spans="8:8" ht="15" customHeight="1" x14ac:dyDescent="0.2">
      <c r="H100" s="1"/>
    </row>
    <row r="101" spans="8:8" ht="15" customHeight="1" x14ac:dyDescent="0.2">
      <c r="H101" s="1"/>
    </row>
    <row r="102" spans="8:8" ht="15" customHeight="1" x14ac:dyDescent="0.2">
      <c r="H102" s="1"/>
    </row>
    <row r="103" spans="8:8" ht="15" customHeight="1" x14ac:dyDescent="0.2">
      <c r="H103" s="1"/>
    </row>
    <row r="104" spans="8:8" ht="15" customHeight="1" x14ac:dyDescent="0.2">
      <c r="H104" s="1"/>
    </row>
    <row r="105" spans="8:8" ht="15" customHeight="1" x14ac:dyDescent="0.2">
      <c r="H105" s="1"/>
    </row>
    <row r="106" spans="8:8" ht="15" customHeight="1" x14ac:dyDescent="0.2">
      <c r="H106" s="1"/>
    </row>
    <row r="107" spans="8:8" ht="15" customHeight="1" x14ac:dyDescent="0.2">
      <c r="H107" s="1"/>
    </row>
    <row r="108" spans="8:8" ht="15" customHeight="1" x14ac:dyDescent="0.2">
      <c r="H108" s="1"/>
    </row>
    <row r="109" spans="8:8" ht="15" customHeight="1" x14ac:dyDescent="0.2">
      <c r="H109" s="1"/>
    </row>
    <row r="110" spans="8:8" ht="15" customHeight="1" x14ac:dyDescent="0.2">
      <c r="H110" s="1"/>
    </row>
    <row r="111" spans="8:8" ht="15" customHeight="1" x14ac:dyDescent="0.2">
      <c r="H111" s="1"/>
    </row>
    <row r="112" spans="8:8" ht="15" customHeight="1" x14ac:dyDescent="0.2">
      <c r="H112" s="1"/>
    </row>
    <row r="113" spans="8:8" ht="15" customHeight="1" x14ac:dyDescent="0.2">
      <c r="H113" s="1"/>
    </row>
    <row r="114" spans="8:8" ht="15" customHeight="1" x14ac:dyDescent="0.2">
      <c r="H114" s="1"/>
    </row>
    <row r="115" spans="8:8" ht="15" customHeight="1" x14ac:dyDescent="0.2">
      <c r="H115" s="1"/>
    </row>
    <row r="116" spans="8:8" ht="15" customHeight="1" x14ac:dyDescent="0.2">
      <c r="H116" s="1"/>
    </row>
    <row r="117" spans="8:8" ht="15" customHeight="1" x14ac:dyDescent="0.2">
      <c r="H117" s="1"/>
    </row>
    <row r="118" spans="8:8" ht="15" customHeight="1" x14ac:dyDescent="0.2">
      <c r="H118" s="1"/>
    </row>
    <row r="119" spans="8:8" ht="15" customHeight="1" x14ac:dyDescent="0.2">
      <c r="H119" s="1"/>
    </row>
    <row r="120" spans="8:8" ht="15" customHeight="1" x14ac:dyDescent="0.2">
      <c r="H120" s="1"/>
    </row>
    <row r="121" spans="8:8" ht="15" customHeight="1" x14ac:dyDescent="0.2">
      <c r="H121" s="1"/>
    </row>
    <row r="122" spans="8:8" ht="15" customHeight="1" x14ac:dyDescent="0.2">
      <c r="H122" s="1"/>
    </row>
    <row r="123" spans="8:8" ht="15" customHeight="1" x14ac:dyDescent="0.2">
      <c r="H123" s="1"/>
    </row>
    <row r="124" spans="8:8" ht="15" customHeight="1" x14ac:dyDescent="0.2">
      <c r="H124" s="1"/>
    </row>
    <row r="125" spans="8:8" ht="15" customHeight="1" x14ac:dyDescent="0.2">
      <c r="H125" s="1"/>
    </row>
    <row r="126" spans="8:8" ht="15" customHeight="1" x14ac:dyDescent="0.2">
      <c r="H126" s="1"/>
    </row>
    <row r="127" spans="8:8" ht="15" customHeight="1" x14ac:dyDescent="0.2">
      <c r="H127" s="1"/>
    </row>
    <row r="128" spans="8:8" ht="15" customHeight="1" x14ac:dyDescent="0.2">
      <c r="H128" s="1"/>
    </row>
    <row r="129" spans="8:8" ht="15" customHeight="1" x14ac:dyDescent="0.2">
      <c r="H129" s="1"/>
    </row>
    <row r="130" spans="8:8" ht="15" customHeight="1" x14ac:dyDescent="0.2">
      <c r="H130" s="1"/>
    </row>
    <row r="131" spans="8:8" ht="15" customHeight="1" x14ac:dyDescent="0.2">
      <c r="H131" s="1"/>
    </row>
    <row r="132" spans="8:8" ht="15" customHeight="1" x14ac:dyDescent="0.2">
      <c r="H132" s="1"/>
    </row>
    <row r="133" spans="8:8" ht="15" customHeight="1" x14ac:dyDescent="0.2">
      <c r="H133" s="1"/>
    </row>
    <row r="134" spans="8:8" ht="15" customHeight="1" x14ac:dyDescent="0.2">
      <c r="H134" s="1"/>
    </row>
    <row r="135" spans="8:8" ht="15" customHeight="1" x14ac:dyDescent="0.2">
      <c r="H135" s="1"/>
    </row>
    <row r="136" spans="8:8" ht="15" customHeight="1" x14ac:dyDescent="0.2">
      <c r="H136" s="1"/>
    </row>
    <row r="137" spans="8:8" ht="15" customHeight="1" x14ac:dyDescent="0.2">
      <c r="H137" s="1"/>
    </row>
    <row r="138" spans="8:8" ht="15" customHeight="1" x14ac:dyDescent="0.2">
      <c r="H138" s="1"/>
    </row>
    <row r="139" spans="8:8" ht="15" customHeight="1" x14ac:dyDescent="0.2">
      <c r="H139" s="1"/>
    </row>
    <row r="140" spans="8:8" ht="15" customHeight="1" x14ac:dyDescent="0.2">
      <c r="H140" s="1"/>
    </row>
    <row r="141" spans="8:8" ht="15" customHeight="1" x14ac:dyDescent="0.2">
      <c r="H141" s="1"/>
    </row>
    <row r="142" spans="8:8" ht="15" customHeight="1" x14ac:dyDescent="0.2">
      <c r="H142" s="1"/>
    </row>
    <row r="143" spans="8:8" ht="15" customHeight="1" x14ac:dyDescent="0.2">
      <c r="H143" s="1"/>
    </row>
    <row r="144" spans="8:8" ht="15" customHeight="1" x14ac:dyDescent="0.2">
      <c r="H144" s="1"/>
    </row>
    <row r="145" spans="8:8" ht="15" customHeight="1" x14ac:dyDescent="0.2">
      <c r="H145" s="1"/>
    </row>
    <row r="146" spans="8:8" ht="15" customHeight="1" x14ac:dyDescent="0.2">
      <c r="H146" s="1"/>
    </row>
    <row r="147" spans="8:8" ht="15" customHeight="1" x14ac:dyDescent="0.2">
      <c r="H147" s="1"/>
    </row>
    <row r="148" spans="8:8" ht="15" customHeight="1" x14ac:dyDescent="0.2">
      <c r="H148" s="1"/>
    </row>
    <row r="149" spans="8:8" ht="15" customHeight="1" x14ac:dyDescent="0.2">
      <c r="H149" s="1"/>
    </row>
    <row r="150" spans="8:8" ht="15" customHeight="1" x14ac:dyDescent="0.2">
      <c r="H150" s="1"/>
    </row>
    <row r="151" spans="8:8" ht="15" customHeight="1" x14ac:dyDescent="0.2">
      <c r="H151" s="1"/>
    </row>
    <row r="152" spans="8:8" ht="15" customHeight="1" x14ac:dyDescent="0.2">
      <c r="H152" s="1"/>
    </row>
    <row r="153" spans="8:8" ht="15" customHeight="1" x14ac:dyDescent="0.2">
      <c r="H153" s="1"/>
    </row>
    <row r="154" spans="8:8" ht="15" customHeight="1" x14ac:dyDescent="0.2">
      <c r="H154" s="1"/>
    </row>
    <row r="155" spans="8:8" ht="15" customHeight="1" x14ac:dyDescent="0.2">
      <c r="H155" s="1"/>
    </row>
    <row r="156" spans="8:8" ht="15" customHeight="1" x14ac:dyDescent="0.2">
      <c r="H156" s="1"/>
    </row>
    <row r="157" spans="8:8" ht="15" customHeight="1" x14ac:dyDescent="0.2">
      <c r="H157" s="1"/>
    </row>
    <row r="158" spans="8:8" ht="15" customHeight="1" x14ac:dyDescent="0.2">
      <c r="H158" s="1"/>
    </row>
    <row r="159" spans="8:8" ht="15" customHeight="1" x14ac:dyDescent="0.2">
      <c r="H159" s="1"/>
    </row>
    <row r="160" spans="8:8" ht="15" customHeight="1" x14ac:dyDescent="0.2">
      <c r="H160" s="1"/>
    </row>
    <row r="161" spans="8:8" ht="15" customHeight="1" x14ac:dyDescent="0.2">
      <c r="H161" s="1"/>
    </row>
    <row r="162" spans="8:8" ht="15" customHeight="1" x14ac:dyDescent="0.2">
      <c r="H162" s="1"/>
    </row>
    <row r="163" spans="8:8" ht="15" customHeight="1" x14ac:dyDescent="0.2">
      <c r="H163" s="1"/>
    </row>
    <row r="164" spans="8:8" ht="15" customHeight="1" x14ac:dyDescent="0.2">
      <c r="H164" s="1"/>
    </row>
    <row r="165" spans="8:8" ht="15" customHeight="1" x14ac:dyDescent="0.2">
      <c r="H165" s="1"/>
    </row>
    <row r="166" spans="8:8" ht="15" customHeight="1" x14ac:dyDescent="0.2">
      <c r="H166" s="1"/>
    </row>
    <row r="167" spans="8:8" ht="15" customHeight="1" x14ac:dyDescent="0.2">
      <c r="H167" s="1"/>
    </row>
    <row r="168" spans="8:8" ht="15" customHeight="1" x14ac:dyDescent="0.2">
      <c r="H168" s="1"/>
    </row>
    <row r="169" spans="8:8" ht="15" customHeight="1" x14ac:dyDescent="0.2">
      <c r="H169" s="1"/>
    </row>
    <row r="170" spans="8:8" ht="15" customHeight="1" x14ac:dyDescent="0.2">
      <c r="H170" s="1"/>
    </row>
    <row r="171" spans="8:8" ht="15" customHeight="1" x14ac:dyDescent="0.2">
      <c r="H171" s="1"/>
    </row>
    <row r="172" spans="8:8" ht="15" customHeight="1" x14ac:dyDescent="0.2">
      <c r="H172" s="1"/>
    </row>
    <row r="173" spans="8:8" ht="15" customHeight="1" x14ac:dyDescent="0.2">
      <c r="H173" s="1"/>
    </row>
    <row r="174" spans="8:8" ht="15" customHeight="1" x14ac:dyDescent="0.2">
      <c r="H174" s="1"/>
    </row>
    <row r="175" spans="8:8" ht="15" customHeight="1" x14ac:dyDescent="0.2">
      <c r="H175" s="1"/>
    </row>
    <row r="176" spans="8:8" ht="15" customHeight="1" x14ac:dyDescent="0.2">
      <c r="H176" s="1"/>
    </row>
    <row r="177" spans="8:8" ht="15" customHeight="1" x14ac:dyDescent="0.2">
      <c r="H177" s="1"/>
    </row>
    <row r="178" spans="8:8" ht="15" customHeight="1" x14ac:dyDescent="0.2">
      <c r="H178" s="1"/>
    </row>
    <row r="179" spans="8:8" ht="15" customHeight="1" x14ac:dyDescent="0.2">
      <c r="H179" s="1"/>
    </row>
    <row r="180" spans="8:8" ht="15" customHeight="1" x14ac:dyDescent="0.2">
      <c r="H180" s="1"/>
    </row>
    <row r="181" spans="8:8" ht="15" customHeight="1" x14ac:dyDescent="0.2">
      <c r="H181" s="1"/>
    </row>
    <row r="182" spans="8:8" ht="15" customHeight="1" x14ac:dyDescent="0.2">
      <c r="H182" s="1"/>
    </row>
    <row r="183" spans="8:8" ht="15" customHeight="1" x14ac:dyDescent="0.2">
      <c r="H183" s="1"/>
    </row>
    <row r="184" spans="8:8" ht="15" customHeight="1" x14ac:dyDescent="0.2">
      <c r="H184" s="1"/>
    </row>
    <row r="185" spans="8:8" ht="15" customHeight="1" x14ac:dyDescent="0.2">
      <c r="H185" s="1"/>
    </row>
    <row r="186" spans="8:8" ht="15" customHeight="1" x14ac:dyDescent="0.2">
      <c r="H186" s="1"/>
    </row>
    <row r="187" spans="8:8" ht="15" customHeight="1" x14ac:dyDescent="0.2">
      <c r="H187" s="1"/>
    </row>
    <row r="188" spans="8:8" ht="15" customHeight="1" x14ac:dyDescent="0.2">
      <c r="H188" s="1"/>
    </row>
    <row r="189" spans="8:8" ht="15" customHeight="1" x14ac:dyDescent="0.2">
      <c r="H189" s="1"/>
    </row>
    <row r="190" spans="8:8" ht="15" customHeight="1" x14ac:dyDescent="0.2">
      <c r="H190" s="1"/>
    </row>
    <row r="191" spans="8:8" ht="15" customHeight="1" x14ac:dyDescent="0.2">
      <c r="H191" s="1"/>
    </row>
    <row r="192" spans="8:8" ht="15" customHeight="1" x14ac:dyDescent="0.2">
      <c r="H192" s="1"/>
    </row>
    <row r="193" spans="8:8" ht="15" customHeight="1" x14ac:dyDescent="0.2">
      <c r="H193" s="1"/>
    </row>
    <row r="194" spans="8:8" ht="15" customHeight="1" x14ac:dyDescent="0.2">
      <c r="H194" s="1"/>
    </row>
    <row r="195" spans="8:8" ht="15" customHeight="1" x14ac:dyDescent="0.2">
      <c r="H195" s="1"/>
    </row>
    <row r="196" spans="8:8" ht="15" customHeight="1" x14ac:dyDescent="0.2">
      <c r="H196" s="1"/>
    </row>
    <row r="197" spans="8:8" ht="15" customHeight="1" x14ac:dyDescent="0.2">
      <c r="H197" s="1"/>
    </row>
    <row r="198" spans="8:8" ht="15" customHeight="1" x14ac:dyDescent="0.2">
      <c r="H198" s="1"/>
    </row>
    <row r="199" spans="8:8" ht="15" customHeight="1" x14ac:dyDescent="0.2">
      <c r="H199" s="1"/>
    </row>
    <row r="200" spans="8:8" ht="15" customHeight="1" x14ac:dyDescent="0.2">
      <c r="H200" s="1"/>
    </row>
    <row r="201" spans="8:8" ht="15" customHeight="1" x14ac:dyDescent="0.2">
      <c r="H201" s="1"/>
    </row>
    <row r="202" spans="8:8" ht="15" customHeight="1" x14ac:dyDescent="0.2">
      <c r="H202" s="1"/>
    </row>
    <row r="203" spans="8:8" ht="15" customHeight="1" x14ac:dyDescent="0.2">
      <c r="H203" s="1"/>
    </row>
    <row r="204" spans="8:8" ht="15" customHeight="1" x14ac:dyDescent="0.2">
      <c r="H204" s="1"/>
    </row>
    <row r="205" spans="8:8" ht="15" customHeight="1" x14ac:dyDescent="0.2">
      <c r="H205" s="1"/>
    </row>
    <row r="206" spans="8:8" ht="15" customHeight="1" x14ac:dyDescent="0.2">
      <c r="H206" s="1"/>
    </row>
    <row r="207" spans="8:8" ht="15" customHeight="1" x14ac:dyDescent="0.2">
      <c r="H207" s="1"/>
    </row>
    <row r="208" spans="8:8" ht="15" customHeight="1" x14ac:dyDescent="0.2">
      <c r="H208" s="1"/>
    </row>
    <row r="209" spans="8:8" ht="15" customHeight="1" x14ac:dyDescent="0.2">
      <c r="H209" s="1"/>
    </row>
    <row r="210" spans="8:8" ht="15" customHeight="1" x14ac:dyDescent="0.2">
      <c r="H210" s="1"/>
    </row>
    <row r="211" spans="8:8" ht="15" customHeight="1" x14ac:dyDescent="0.2">
      <c r="H211" s="1"/>
    </row>
    <row r="212" spans="8:8" ht="15" customHeight="1" x14ac:dyDescent="0.2">
      <c r="H212" s="1"/>
    </row>
    <row r="213" spans="8:8" ht="15" customHeight="1" x14ac:dyDescent="0.2">
      <c r="H213" s="1"/>
    </row>
    <row r="214" spans="8:8" ht="15" customHeight="1" x14ac:dyDescent="0.2">
      <c r="H214" s="1"/>
    </row>
    <row r="215" spans="8:8" ht="15" customHeight="1" x14ac:dyDescent="0.2">
      <c r="H215" s="1"/>
    </row>
    <row r="216" spans="8:8" ht="15" customHeight="1" x14ac:dyDescent="0.2">
      <c r="H216" s="1"/>
    </row>
    <row r="217" spans="8:8" ht="15" customHeight="1" x14ac:dyDescent="0.2">
      <c r="H217" s="1"/>
    </row>
    <row r="218" spans="8:8" ht="15" customHeight="1" x14ac:dyDescent="0.2">
      <c r="H218" s="1"/>
    </row>
    <row r="219" spans="8:8" ht="15" customHeight="1" x14ac:dyDescent="0.2">
      <c r="H219" s="1"/>
    </row>
    <row r="220" spans="8:8" ht="15" customHeight="1" x14ac:dyDescent="0.2">
      <c r="H220" s="1"/>
    </row>
    <row r="221" spans="8:8" ht="15" customHeight="1" x14ac:dyDescent="0.2">
      <c r="H221" s="1"/>
    </row>
    <row r="222" spans="8:8" ht="15" customHeight="1" x14ac:dyDescent="0.2">
      <c r="H222" s="1"/>
    </row>
    <row r="223" spans="8:8" ht="15" customHeight="1" x14ac:dyDescent="0.2">
      <c r="H223" s="1"/>
    </row>
    <row r="224" spans="8:8" ht="15" customHeight="1" x14ac:dyDescent="0.2">
      <c r="H224" s="1"/>
    </row>
    <row r="225" spans="8:8" ht="15" customHeight="1" x14ac:dyDescent="0.2">
      <c r="H225" s="1"/>
    </row>
    <row r="226" spans="8:8" ht="15" customHeight="1" x14ac:dyDescent="0.2">
      <c r="H226" s="1"/>
    </row>
    <row r="227" spans="8:8" ht="15" customHeight="1" x14ac:dyDescent="0.2">
      <c r="H227" s="1"/>
    </row>
    <row r="228" spans="8:8" ht="15" customHeight="1" x14ac:dyDescent="0.2">
      <c r="H228" s="1"/>
    </row>
    <row r="229" spans="8:8" ht="15" customHeight="1" x14ac:dyDescent="0.2">
      <c r="H229" s="1"/>
    </row>
    <row r="230" spans="8:8" ht="15" customHeight="1" x14ac:dyDescent="0.2">
      <c r="H230" s="1"/>
    </row>
    <row r="231" spans="8:8" ht="15" customHeight="1" x14ac:dyDescent="0.2">
      <c r="H231" s="1"/>
    </row>
    <row r="232" spans="8:8" ht="15" customHeight="1" x14ac:dyDescent="0.2">
      <c r="H232" s="1"/>
    </row>
    <row r="233" spans="8:8" ht="15" customHeight="1" x14ac:dyDescent="0.2">
      <c r="H233" s="1"/>
    </row>
    <row r="234" spans="8:8" ht="15" customHeight="1" x14ac:dyDescent="0.2">
      <c r="H234" s="1"/>
    </row>
    <row r="235" spans="8:8" ht="15" customHeight="1" x14ac:dyDescent="0.2">
      <c r="H235" s="1"/>
    </row>
    <row r="236" spans="8:8" ht="15" customHeight="1" x14ac:dyDescent="0.2">
      <c r="H236" s="1"/>
    </row>
    <row r="237" spans="8:8" ht="15" customHeight="1" x14ac:dyDescent="0.2">
      <c r="H237" s="1"/>
    </row>
    <row r="238" spans="8:8" ht="15" customHeight="1" x14ac:dyDescent="0.2">
      <c r="H238" s="1"/>
    </row>
    <row r="239" spans="8:8" ht="15" customHeight="1" x14ac:dyDescent="0.2">
      <c r="H239" s="1"/>
    </row>
    <row r="240" spans="8:8" ht="15" customHeight="1" x14ac:dyDescent="0.2">
      <c r="H240" s="1"/>
    </row>
    <row r="241" spans="8:8" ht="15" customHeight="1" x14ac:dyDescent="0.2">
      <c r="H241" s="1"/>
    </row>
    <row r="242" spans="8:8" ht="15" customHeight="1" x14ac:dyDescent="0.2">
      <c r="H242" s="1"/>
    </row>
    <row r="243" spans="8:8" ht="15" customHeight="1" x14ac:dyDescent="0.2">
      <c r="H243" s="1"/>
    </row>
    <row r="244" spans="8:8" ht="15" customHeight="1" x14ac:dyDescent="0.2">
      <c r="H244" s="1"/>
    </row>
    <row r="245" spans="8:8" ht="15" customHeight="1" x14ac:dyDescent="0.2">
      <c r="H245" s="1"/>
    </row>
    <row r="246" spans="8:8" ht="15" customHeight="1" x14ac:dyDescent="0.2">
      <c r="H246" s="1"/>
    </row>
    <row r="247" spans="8:8" ht="15" customHeight="1" x14ac:dyDescent="0.2">
      <c r="H247" s="1"/>
    </row>
    <row r="248" spans="8:8" ht="15" customHeight="1" x14ac:dyDescent="0.2">
      <c r="H248" s="1"/>
    </row>
    <row r="249" spans="8:8" ht="15" customHeight="1" x14ac:dyDescent="0.2">
      <c r="H249" s="1"/>
    </row>
    <row r="250" spans="8:8" ht="15" customHeight="1" x14ac:dyDescent="0.2">
      <c r="H250" s="1"/>
    </row>
    <row r="251" spans="8:8" ht="15" customHeight="1" x14ac:dyDescent="0.2">
      <c r="H251" s="1"/>
    </row>
    <row r="252" spans="8:8" ht="15" customHeight="1" x14ac:dyDescent="0.2">
      <c r="H252" s="1"/>
    </row>
    <row r="253" spans="8:8" ht="15" customHeight="1" x14ac:dyDescent="0.2">
      <c r="H253" s="1"/>
    </row>
    <row r="254" spans="8:8" ht="15" customHeight="1" x14ac:dyDescent="0.2">
      <c r="H254" s="1"/>
    </row>
    <row r="255" spans="8:8" ht="15" customHeight="1" x14ac:dyDescent="0.2">
      <c r="H255" s="1"/>
    </row>
    <row r="256" spans="8:8" ht="15" customHeight="1" x14ac:dyDescent="0.2">
      <c r="H256" s="1"/>
    </row>
    <row r="257" spans="8:8" ht="15" customHeight="1" x14ac:dyDescent="0.2">
      <c r="H257" s="1"/>
    </row>
    <row r="258" spans="8:8" ht="15" customHeight="1" x14ac:dyDescent="0.2">
      <c r="H258" s="1"/>
    </row>
    <row r="259" spans="8:8" ht="15" customHeight="1" x14ac:dyDescent="0.2">
      <c r="H259" s="1"/>
    </row>
    <row r="260" spans="8:8" ht="15" customHeight="1" x14ac:dyDescent="0.2">
      <c r="H260" s="1"/>
    </row>
    <row r="261" spans="8:8" ht="15" customHeight="1" x14ac:dyDescent="0.2">
      <c r="H261" s="1"/>
    </row>
    <row r="262" spans="8:8" ht="15" customHeight="1" x14ac:dyDescent="0.2">
      <c r="H262" s="1"/>
    </row>
    <row r="263" spans="8:8" ht="15" customHeight="1" x14ac:dyDescent="0.2">
      <c r="H263" s="1"/>
    </row>
    <row r="264" spans="8:8" ht="15" customHeight="1" x14ac:dyDescent="0.2">
      <c r="H264" s="1"/>
    </row>
    <row r="265" spans="8:8" ht="15" customHeight="1" x14ac:dyDescent="0.2">
      <c r="H265" s="1"/>
    </row>
    <row r="266" spans="8:8" ht="15" customHeight="1" x14ac:dyDescent="0.2">
      <c r="H266" s="1"/>
    </row>
    <row r="267" spans="8:8" ht="15" customHeight="1" x14ac:dyDescent="0.2">
      <c r="H267" s="1"/>
    </row>
    <row r="268" spans="8:8" ht="15" customHeight="1" x14ac:dyDescent="0.2">
      <c r="H268" s="1"/>
    </row>
    <row r="269" spans="8:8" ht="15" customHeight="1" x14ac:dyDescent="0.2">
      <c r="H269" s="1"/>
    </row>
    <row r="270" spans="8:8" ht="15" customHeight="1" x14ac:dyDescent="0.2">
      <c r="H270" s="1"/>
    </row>
    <row r="271" spans="8:8" ht="15" customHeight="1" x14ac:dyDescent="0.2">
      <c r="H271" s="1"/>
    </row>
    <row r="272" spans="8:8" ht="15" customHeight="1" x14ac:dyDescent="0.2">
      <c r="H272" s="1"/>
    </row>
    <row r="273" spans="8:8" ht="15" customHeight="1" x14ac:dyDescent="0.2">
      <c r="H273" s="1"/>
    </row>
    <row r="274" spans="8:8" ht="15" customHeight="1" x14ac:dyDescent="0.2">
      <c r="H274" s="1"/>
    </row>
    <row r="275" spans="8:8" ht="15" customHeight="1" x14ac:dyDescent="0.2">
      <c r="H275" s="1"/>
    </row>
    <row r="276" spans="8:8" ht="15" customHeight="1" x14ac:dyDescent="0.2">
      <c r="H276" s="1"/>
    </row>
    <row r="277" spans="8:8" ht="15" customHeight="1" x14ac:dyDescent="0.2">
      <c r="H277" s="1"/>
    </row>
    <row r="278" spans="8:8" ht="15" customHeight="1" x14ac:dyDescent="0.2">
      <c r="H278" s="1"/>
    </row>
    <row r="279" spans="8:8" ht="15" customHeight="1" x14ac:dyDescent="0.2">
      <c r="H279" s="1"/>
    </row>
    <row r="280" spans="8:8" ht="15" customHeight="1" x14ac:dyDescent="0.2">
      <c r="H280" s="1"/>
    </row>
    <row r="281" spans="8:8" ht="15" customHeight="1" x14ac:dyDescent="0.2">
      <c r="H281" s="1"/>
    </row>
    <row r="282" spans="8:8" ht="15" customHeight="1" x14ac:dyDescent="0.2">
      <c r="H282" s="1"/>
    </row>
    <row r="283" spans="8:8" ht="15" customHeight="1" x14ac:dyDescent="0.2">
      <c r="H283" s="1"/>
    </row>
    <row r="284" spans="8:8" ht="15" customHeight="1" x14ac:dyDescent="0.2">
      <c r="H284" s="1"/>
    </row>
    <row r="285" spans="8:8" ht="15" customHeight="1" x14ac:dyDescent="0.2">
      <c r="H285" s="1"/>
    </row>
    <row r="286" spans="8:8" ht="15" customHeight="1" x14ac:dyDescent="0.2">
      <c r="H286" s="1"/>
    </row>
    <row r="287" spans="8:8" ht="15" customHeight="1" x14ac:dyDescent="0.2">
      <c r="H287" s="1"/>
    </row>
    <row r="288" spans="8:8" ht="15" customHeight="1" x14ac:dyDescent="0.2">
      <c r="H288" s="1"/>
    </row>
    <row r="289" spans="8:8" ht="15" customHeight="1" x14ac:dyDescent="0.2">
      <c r="H289" s="1"/>
    </row>
    <row r="290" spans="8:8" ht="15" customHeight="1" x14ac:dyDescent="0.2">
      <c r="H290" s="1"/>
    </row>
    <row r="291" spans="8:8" ht="15" customHeight="1" x14ac:dyDescent="0.2">
      <c r="H291" s="1"/>
    </row>
    <row r="292" spans="8:8" ht="15" customHeight="1" x14ac:dyDescent="0.2">
      <c r="H292" s="1"/>
    </row>
    <row r="293" spans="8:8" ht="15" customHeight="1" x14ac:dyDescent="0.2">
      <c r="H293" s="1"/>
    </row>
    <row r="294" spans="8:8" ht="15" customHeight="1" x14ac:dyDescent="0.2">
      <c r="H294" s="1"/>
    </row>
    <row r="295" spans="8:8" ht="15" customHeight="1" x14ac:dyDescent="0.2">
      <c r="H295" s="1"/>
    </row>
    <row r="296" spans="8:8" ht="15" customHeight="1" x14ac:dyDescent="0.2">
      <c r="H296" s="1"/>
    </row>
    <row r="297" spans="8:8" ht="15" customHeight="1" x14ac:dyDescent="0.2">
      <c r="H297" s="1"/>
    </row>
    <row r="298" spans="8:8" ht="15" customHeight="1" x14ac:dyDescent="0.2">
      <c r="H298" s="1"/>
    </row>
    <row r="299" spans="8:8" ht="15" customHeight="1" x14ac:dyDescent="0.2">
      <c r="H299" s="1"/>
    </row>
    <row r="300" spans="8:8" ht="15" customHeight="1" x14ac:dyDescent="0.2">
      <c r="H300" s="1"/>
    </row>
    <row r="301" spans="8:8" ht="15" customHeight="1" x14ac:dyDescent="0.2">
      <c r="H301" s="1"/>
    </row>
    <row r="302" spans="8:8" ht="15" customHeight="1" x14ac:dyDescent="0.2">
      <c r="H302" s="1"/>
    </row>
    <row r="303" spans="8:8" ht="15" customHeight="1" x14ac:dyDescent="0.2">
      <c r="H303" s="1"/>
    </row>
    <row r="304" spans="8:8" ht="15" customHeight="1" x14ac:dyDescent="0.2">
      <c r="H304" s="1"/>
    </row>
    <row r="305" spans="8:8" ht="15" customHeight="1" x14ac:dyDescent="0.2">
      <c r="H305" s="1"/>
    </row>
    <row r="306" spans="8:8" ht="15" customHeight="1" x14ac:dyDescent="0.2">
      <c r="H306" s="1"/>
    </row>
    <row r="307" spans="8:8" ht="15" customHeight="1" x14ac:dyDescent="0.2">
      <c r="H307" s="1"/>
    </row>
    <row r="308" spans="8:8" ht="15" customHeight="1" x14ac:dyDescent="0.2">
      <c r="H308" s="1"/>
    </row>
    <row r="309" spans="8:8" ht="15" customHeight="1" x14ac:dyDescent="0.2">
      <c r="H309" s="1"/>
    </row>
  </sheetData>
  <sheetProtection selectLockedCells="1"/>
  <mergeCells count="9">
    <mergeCell ref="A39:E39"/>
    <mergeCell ref="G30:G31"/>
    <mergeCell ref="A36:E38"/>
    <mergeCell ref="A1:G1"/>
    <mergeCell ref="A2:G2"/>
    <mergeCell ref="G33:G35"/>
    <mergeCell ref="B5:D5"/>
    <mergeCell ref="B6:D6"/>
    <mergeCell ref="G28:G29"/>
  </mergeCells>
  <dataValidations count="2">
    <dataValidation type="list" allowBlank="1" showInputMessage="1" showErrorMessage="1" sqref="B5">
      <formula1>"Forced Draft, Induced Draft"</formula1>
    </dataValidation>
    <dataValidation type="list" allowBlank="1" showInputMessage="1" showErrorMessage="1" sqref="B6:D6">
      <formula1>"Inlet Vane, Outlet Damper"</formula1>
    </dataValidation>
  </dataValidations>
  <printOptions horizontalCentered="1"/>
  <pageMargins left="0.25" right="0.25" top="0.5" bottom="0.75" header="0.3" footer="0.3"/>
  <pageSetup orientation="portrait" r:id="rId1"/>
  <drawing r:id="rId2"/>
  <legacyDrawing r:id="rId3"/>
  <oleObjects>
    <mc:AlternateContent xmlns:mc="http://schemas.openxmlformats.org/markup-compatibility/2006">
      <mc:Choice Requires="x14">
        <oleObject progId="Equation.DSMT4" shapeId="3074" r:id="rId4">
          <objectPr defaultSize="0" autoPict="0" r:id="rId5">
            <anchor moveWithCells="1">
              <from>
                <xdr:col>6</xdr:col>
                <xdr:colOff>800100</xdr:colOff>
                <xdr:row>11</xdr:row>
                <xdr:rowOff>95250</xdr:rowOff>
              </from>
              <to>
                <xdr:col>6</xdr:col>
                <xdr:colOff>1333500</xdr:colOff>
                <xdr:row>12</xdr:row>
                <xdr:rowOff>133350</xdr:rowOff>
              </to>
            </anchor>
          </objectPr>
        </oleObject>
      </mc:Choice>
      <mc:Fallback>
        <oleObject progId="Equation.DSMT4" shapeId="3074" r:id="rId4"/>
      </mc:Fallback>
    </mc:AlternateContent>
    <mc:AlternateContent xmlns:mc="http://schemas.openxmlformats.org/markup-compatibility/2006">
      <mc:Choice Requires="x14">
        <oleObject progId="Equation.DSMT4" shapeId="3077" r:id="rId6">
          <objectPr defaultSize="0" autoPict="0" r:id="rId7">
            <anchor moveWithCells="1">
              <from>
                <xdr:col>6</xdr:col>
                <xdr:colOff>800100</xdr:colOff>
                <xdr:row>8</xdr:row>
                <xdr:rowOff>57150</xdr:rowOff>
              </from>
              <to>
                <xdr:col>6</xdr:col>
                <xdr:colOff>1333500</xdr:colOff>
                <xdr:row>9</xdr:row>
                <xdr:rowOff>95250</xdr:rowOff>
              </to>
            </anchor>
          </objectPr>
        </oleObject>
      </mc:Choice>
      <mc:Fallback>
        <oleObject progId="Equation.DSMT4" shapeId="3077" r:id="rId6"/>
      </mc:Fallback>
    </mc:AlternateContent>
    <mc:AlternateContent xmlns:mc="http://schemas.openxmlformats.org/markup-compatibility/2006">
      <mc:Choice Requires="x14">
        <oleObject progId="Equation.DSMT4" shapeId="3078" r:id="rId8">
          <objectPr defaultSize="0" autoPict="0" r:id="rId9">
            <anchor moveWithCells="1">
              <from>
                <xdr:col>6</xdr:col>
                <xdr:colOff>676275</xdr:colOff>
                <xdr:row>14</xdr:row>
                <xdr:rowOff>95250</xdr:rowOff>
              </from>
              <to>
                <xdr:col>6</xdr:col>
                <xdr:colOff>1457325</xdr:colOff>
                <xdr:row>15</xdr:row>
                <xdr:rowOff>133350</xdr:rowOff>
              </to>
            </anchor>
          </objectPr>
        </oleObject>
      </mc:Choice>
      <mc:Fallback>
        <oleObject progId="Equation.DSMT4" shapeId="3078" r:id="rId8"/>
      </mc:Fallback>
    </mc:AlternateContent>
    <mc:AlternateContent xmlns:mc="http://schemas.openxmlformats.org/markup-compatibility/2006">
      <mc:Choice Requires="x14">
        <oleObject progId="Equation.DSMT4" shapeId="3081" r:id="rId10">
          <objectPr defaultSize="0" autoPict="0" r:id="rId11">
            <anchor moveWithCells="1">
              <from>
                <xdr:col>6</xdr:col>
                <xdr:colOff>971550</xdr:colOff>
                <xdr:row>23</xdr:row>
                <xdr:rowOff>57150</xdr:rowOff>
              </from>
              <to>
                <xdr:col>6</xdr:col>
                <xdr:colOff>1171575</xdr:colOff>
                <xdr:row>25</xdr:row>
                <xdr:rowOff>28575</xdr:rowOff>
              </to>
            </anchor>
          </objectPr>
        </oleObject>
      </mc:Choice>
      <mc:Fallback>
        <oleObject progId="Equation.DSMT4" shapeId="3081" r:id="rId10"/>
      </mc:Fallback>
    </mc:AlternateContent>
    <mc:AlternateContent xmlns:mc="http://schemas.openxmlformats.org/markup-compatibility/2006">
      <mc:Choice Requires="x14">
        <oleObject progId="Equation.DSMT4" shapeId="3083" r:id="rId12">
          <objectPr defaultSize="0" autoPict="0" r:id="rId13">
            <anchor moveWithCells="1">
              <from>
                <xdr:col>6</xdr:col>
                <xdr:colOff>781050</xdr:colOff>
                <xdr:row>5</xdr:row>
                <xdr:rowOff>95250</xdr:rowOff>
              </from>
              <to>
                <xdr:col>6</xdr:col>
                <xdr:colOff>1352550</xdr:colOff>
                <xdr:row>6</xdr:row>
                <xdr:rowOff>133350</xdr:rowOff>
              </to>
            </anchor>
          </objectPr>
        </oleObject>
      </mc:Choice>
      <mc:Fallback>
        <oleObject progId="Equation.DSMT4" shapeId="3083" r:id="rId12"/>
      </mc:Fallback>
    </mc:AlternateContent>
    <mc:AlternateContent xmlns:mc="http://schemas.openxmlformats.org/markup-compatibility/2006">
      <mc:Choice Requires="x14">
        <oleObject progId="Equation.DSMT4" shapeId="3084" r:id="rId14">
          <objectPr defaultSize="0" autoPict="0" r:id="rId15">
            <anchor moveWithCells="1">
              <from>
                <xdr:col>6</xdr:col>
                <xdr:colOff>723900</xdr:colOff>
                <xdr:row>17</xdr:row>
                <xdr:rowOff>57150</xdr:rowOff>
              </from>
              <to>
                <xdr:col>6</xdr:col>
                <xdr:colOff>1409700</xdr:colOff>
                <xdr:row>18</xdr:row>
                <xdr:rowOff>95250</xdr:rowOff>
              </to>
            </anchor>
          </objectPr>
        </oleObject>
      </mc:Choice>
      <mc:Fallback>
        <oleObject progId="Equation.DSMT4" shapeId="3084" r:id="rId14"/>
      </mc:Fallback>
    </mc:AlternateContent>
    <mc:AlternateContent xmlns:mc="http://schemas.openxmlformats.org/markup-compatibility/2006">
      <mc:Choice Requires="x14">
        <oleObject progId="Equation.DSMT4" shapeId="3085" r:id="rId16">
          <objectPr defaultSize="0" autoPict="0" r:id="rId17">
            <anchor moveWithCells="1">
              <from>
                <xdr:col>6</xdr:col>
                <xdr:colOff>790575</xdr:colOff>
                <xdr:row>20</xdr:row>
                <xdr:rowOff>47625</xdr:rowOff>
              </from>
              <to>
                <xdr:col>6</xdr:col>
                <xdr:colOff>1352550</xdr:colOff>
                <xdr:row>21</xdr:row>
                <xdr:rowOff>85725</xdr:rowOff>
              </to>
            </anchor>
          </objectPr>
        </oleObject>
      </mc:Choice>
      <mc:Fallback>
        <oleObject progId="Equation.DSMT4" shapeId="3085" r:id="rId16"/>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35"/>
  <sheetViews>
    <sheetView showGridLines="0" tabSelected="1" view="pageBreakPreview" zoomScale="103" zoomScaleNormal="100" zoomScaleSheetLayoutView="47" workbookViewId="0">
      <selection activeCell="A28" sqref="A28:E35"/>
    </sheetView>
  </sheetViews>
  <sheetFormatPr defaultRowHeight="12.75" x14ac:dyDescent="0.2"/>
  <cols>
    <col min="1" max="4" width="16.6640625" style="61" customWidth="1"/>
    <col min="5" max="5" width="41.6640625" style="61" customWidth="1"/>
    <col min="6" max="6" width="16.1640625" style="61" customWidth="1"/>
    <col min="7" max="7" width="4" style="61" customWidth="1"/>
    <col min="8" max="8" width="23.6640625" style="61" customWidth="1"/>
    <col min="9" max="9" width="6.6640625" style="61" customWidth="1"/>
    <col min="10" max="10" width="10.83203125" style="61" customWidth="1"/>
    <col min="11" max="12" width="10" style="61" customWidth="1"/>
    <col min="13" max="13" width="1.6640625" style="61" customWidth="1"/>
    <col min="14" max="14" width="47" style="61" customWidth="1"/>
    <col min="15" max="27" width="9.33203125" style="61"/>
    <col min="28" max="28" width="33.5" style="61" bestFit="1" customWidth="1"/>
    <col min="29" max="29" width="33.5" style="61" customWidth="1"/>
    <col min="30" max="30" width="25" style="61" bestFit="1" customWidth="1"/>
    <col min="31" max="31" width="27.6640625" style="61" bestFit="1" customWidth="1"/>
    <col min="32" max="32" width="12.6640625" style="61" bestFit="1" customWidth="1"/>
    <col min="33" max="34" width="18.83203125" style="61" bestFit="1" customWidth="1"/>
    <col min="35" max="35" width="15.33203125" style="61" bestFit="1" customWidth="1"/>
    <col min="36" max="36" width="9.33203125" style="61"/>
    <col min="37" max="37" width="12.5" style="61" bestFit="1" customWidth="1"/>
    <col min="38" max="16384" width="9.33203125" style="61"/>
  </cols>
  <sheetData>
    <row r="1" spans="1:43" ht="30" customHeight="1" x14ac:dyDescent="0.2">
      <c r="A1" s="253" t="str">
        <f>"3 - AR No. "&amp;'[1]Database Export'!A3&amp;" - Incentives"</f>
        <v>3 - AR No. 1 - Incentives</v>
      </c>
      <c r="B1" s="254"/>
      <c r="C1" s="254"/>
      <c r="D1" s="254"/>
      <c r="E1" s="254"/>
      <c r="F1" s="147"/>
      <c r="G1" s="147"/>
      <c r="W1" s="148"/>
      <c r="X1" s="148"/>
      <c r="Y1" s="148"/>
      <c r="Z1" s="148"/>
      <c r="AA1" s="148"/>
      <c r="AB1" s="148"/>
      <c r="AC1" s="148"/>
      <c r="AD1" s="148"/>
      <c r="AE1" s="148"/>
      <c r="AF1" s="148"/>
      <c r="AG1" s="148"/>
      <c r="AH1" s="148"/>
      <c r="AI1" s="148"/>
      <c r="AJ1" s="148"/>
      <c r="AK1" s="148"/>
      <c r="AL1" s="148"/>
      <c r="AM1" s="148"/>
      <c r="AN1" s="148"/>
    </row>
    <row r="2" spans="1:43" s="85" customFormat="1" ht="15" customHeight="1" x14ac:dyDescent="0.2">
      <c r="A2" s="255" t="str">
        <f>Narrative!A2</f>
        <v>Boiler Fan VFD template style 2015</v>
      </c>
      <c r="B2" s="256"/>
      <c r="C2" s="256"/>
      <c r="D2" s="256"/>
      <c r="E2" s="256"/>
      <c r="F2" s="87"/>
      <c r="G2" s="87"/>
      <c r="I2" s="61"/>
      <c r="J2" s="61"/>
      <c r="K2" s="61"/>
      <c r="L2" s="61"/>
      <c r="M2" s="61"/>
      <c r="N2" s="61"/>
      <c r="O2" s="61"/>
      <c r="P2" s="61"/>
      <c r="Q2" s="61"/>
      <c r="R2" s="61"/>
      <c r="S2" s="61"/>
      <c r="T2" s="61"/>
      <c r="U2" s="61"/>
      <c r="V2" s="61"/>
      <c r="W2" s="148"/>
      <c r="X2" s="148"/>
      <c r="Y2" s="148"/>
      <c r="Z2" s="148"/>
      <c r="AA2" s="148"/>
      <c r="AB2" s="148"/>
      <c r="AC2" s="148"/>
      <c r="AD2" s="148"/>
      <c r="AE2" s="148"/>
      <c r="AF2" s="148"/>
      <c r="AG2" s="148"/>
      <c r="AH2" s="148"/>
      <c r="AI2" s="148"/>
      <c r="AJ2" s="148"/>
      <c r="AK2" s="148"/>
      <c r="AL2" s="148"/>
      <c r="AM2" s="148"/>
      <c r="AN2" s="148"/>
      <c r="AO2" s="148"/>
      <c r="AP2" s="61"/>
      <c r="AQ2" s="61"/>
    </row>
    <row r="3" spans="1:43" ht="15" customHeight="1" x14ac:dyDescent="0.2">
      <c r="A3" s="65" t="s">
        <v>255</v>
      </c>
      <c r="B3" s="6"/>
      <c r="C3" s="65"/>
      <c r="D3" s="65"/>
      <c r="E3" s="65"/>
      <c r="H3" s="149"/>
      <c r="W3" s="148"/>
      <c r="X3" s="148"/>
      <c r="Y3" s="148"/>
      <c r="Z3" s="148"/>
      <c r="AA3" s="148"/>
      <c r="AB3" s="148"/>
      <c r="AC3" s="148"/>
      <c r="AD3" s="148"/>
      <c r="AE3" s="148"/>
      <c r="AF3" s="148"/>
      <c r="AG3" s="148"/>
      <c r="AH3" s="148"/>
      <c r="AI3" s="148"/>
      <c r="AJ3" s="148"/>
      <c r="AK3" s="148"/>
      <c r="AL3" s="148"/>
      <c r="AM3" s="148"/>
      <c r="AN3" s="148"/>
      <c r="AO3" s="148"/>
    </row>
    <row r="4" spans="1:43" ht="15" customHeight="1" x14ac:dyDescent="0.2">
      <c r="A4" s="136" t="s">
        <v>34</v>
      </c>
      <c r="C4" s="150">
        <f>Analysis!C31</f>
        <v>4269</v>
      </c>
      <c r="G4" s="233" t="s">
        <v>256</v>
      </c>
      <c r="H4" s="233"/>
      <c r="I4" s="233"/>
      <c r="J4" s="233"/>
      <c r="K4" s="233"/>
      <c r="L4" s="233"/>
      <c r="M4" s="233"/>
      <c r="N4" s="233"/>
      <c r="W4" s="151"/>
      <c r="X4" s="148"/>
      <c r="Y4" s="148"/>
      <c r="Z4" s="148"/>
      <c r="AA4" s="148"/>
      <c r="AB4" s="148"/>
      <c r="AC4" s="148"/>
      <c r="AD4" s="148"/>
      <c r="AE4" s="148"/>
      <c r="AF4" s="148"/>
      <c r="AG4" s="148"/>
      <c r="AH4" s="148"/>
      <c r="AI4" s="148"/>
      <c r="AJ4" s="148"/>
      <c r="AK4" s="148"/>
      <c r="AL4" s="148"/>
      <c r="AM4" s="148"/>
      <c r="AN4" s="148"/>
    </row>
    <row r="5" spans="1:43" ht="15" customHeight="1" x14ac:dyDescent="0.2">
      <c r="A5" s="136" t="s">
        <v>196</v>
      </c>
      <c r="C5" s="150">
        <f>Analysis!C30</f>
        <v>2500</v>
      </c>
      <c r="D5" s="152" t="s">
        <v>178</v>
      </c>
      <c r="G5" s="153" t="s">
        <v>257</v>
      </c>
      <c r="H5" s="154" t="s">
        <v>258</v>
      </c>
      <c r="I5" s="252" t="s">
        <v>259</v>
      </c>
      <c r="J5" s="252"/>
      <c r="K5" s="252"/>
      <c r="L5" s="252"/>
      <c r="M5" s="252"/>
      <c r="N5" s="252"/>
      <c r="O5" s="155"/>
      <c r="P5" s="155"/>
      <c r="Q5" s="155"/>
      <c r="R5" s="155"/>
      <c r="S5" s="155"/>
      <c r="T5" s="155"/>
      <c r="U5" s="155"/>
      <c r="V5" s="155"/>
      <c r="W5" s="155"/>
      <c r="X5" s="155"/>
      <c r="Y5" s="155"/>
      <c r="Z5" s="155"/>
      <c r="AA5" s="155"/>
      <c r="AB5" s="155"/>
      <c r="AC5" s="155"/>
      <c r="AD5" s="155"/>
      <c r="AE5" s="155"/>
      <c r="AF5" s="155"/>
      <c r="AG5" s="155"/>
      <c r="AH5" s="155"/>
      <c r="AI5" s="155"/>
      <c r="AJ5" s="155"/>
      <c r="AK5" s="148"/>
      <c r="AL5" s="148"/>
      <c r="AM5" s="148"/>
      <c r="AN5" s="148"/>
    </row>
    <row r="6" spans="1:43" ht="15" customHeight="1" x14ac:dyDescent="0.2">
      <c r="A6" s="136" t="s">
        <v>195</v>
      </c>
      <c r="C6" s="62">
        <f>C4/C5</f>
        <v>1.7076</v>
      </c>
      <c r="D6" s="152" t="s">
        <v>179</v>
      </c>
      <c r="F6" s="156"/>
      <c r="G6" s="153" t="s">
        <v>257</v>
      </c>
      <c r="H6" s="157" t="s">
        <v>260</v>
      </c>
      <c r="I6" s="252" t="s">
        <v>261</v>
      </c>
      <c r="J6" s="252"/>
      <c r="K6" s="252"/>
      <c r="L6" s="252"/>
      <c r="M6" s="252"/>
      <c r="N6" s="252"/>
      <c r="O6" s="155"/>
      <c r="P6" s="155"/>
      <c r="Q6" s="155"/>
      <c r="R6" s="155"/>
      <c r="S6" s="155"/>
      <c r="T6" s="155"/>
      <c r="U6" s="155"/>
      <c r="V6" s="155"/>
      <c r="W6" s="155"/>
      <c r="X6" s="155"/>
      <c r="Y6" s="155"/>
      <c r="Z6" s="155"/>
      <c r="AA6" s="155"/>
      <c r="AB6" s="155"/>
      <c r="AC6" s="155"/>
      <c r="AD6" s="155"/>
      <c r="AE6" s="155"/>
      <c r="AF6" s="155"/>
      <c r="AG6" s="155"/>
      <c r="AH6" s="155"/>
      <c r="AI6" s="155"/>
      <c r="AJ6" s="155"/>
      <c r="AK6" s="148"/>
      <c r="AL6" s="148"/>
      <c r="AM6" s="148"/>
      <c r="AN6" s="148"/>
    </row>
    <row r="7" spans="1:43" ht="15" customHeight="1" x14ac:dyDescent="0.2">
      <c r="A7" s="92"/>
      <c r="B7" s="158"/>
      <c r="G7" s="153" t="s">
        <v>257</v>
      </c>
      <c r="H7" s="157" t="s">
        <v>262</v>
      </c>
      <c r="I7" s="252" t="s">
        <v>263</v>
      </c>
      <c r="J7" s="252"/>
      <c r="K7" s="252"/>
      <c r="L7" s="252"/>
      <c r="M7" s="252"/>
      <c r="N7" s="252"/>
      <c r="O7" s="155"/>
      <c r="P7" s="155"/>
      <c r="Q7" s="155"/>
      <c r="R7" s="155"/>
      <c r="S7" s="155"/>
      <c r="T7" s="155"/>
      <c r="U7" s="155"/>
      <c r="V7" s="155"/>
      <c r="W7" s="155"/>
      <c r="X7" s="155"/>
      <c r="Y7" s="155"/>
      <c r="Z7" s="155"/>
      <c r="AA7" s="155"/>
      <c r="AB7" s="155"/>
      <c r="AC7" s="155"/>
      <c r="AD7" s="155"/>
      <c r="AE7" s="155"/>
      <c r="AF7" s="155"/>
      <c r="AG7" s="155"/>
      <c r="AH7" s="155"/>
      <c r="AI7" s="155"/>
      <c r="AJ7" s="155"/>
      <c r="AK7" s="148"/>
      <c r="AL7" s="148"/>
      <c r="AM7" s="148"/>
      <c r="AN7" s="148"/>
    </row>
    <row r="8" spans="1:43" ht="15" customHeight="1" x14ac:dyDescent="0.2">
      <c r="A8" s="211" t="s">
        <v>264</v>
      </c>
      <c r="B8" s="211"/>
      <c r="C8" s="211"/>
      <c r="D8" s="211"/>
      <c r="E8" s="211"/>
      <c r="F8" s="85"/>
      <c r="G8" s="218" t="s">
        <v>265</v>
      </c>
      <c r="H8" s="218"/>
      <c r="I8" s="218"/>
      <c r="J8" s="218"/>
      <c r="K8" s="218"/>
      <c r="L8" s="218"/>
      <c r="M8" s="218"/>
      <c r="N8" s="218"/>
      <c r="O8" s="159"/>
      <c r="P8" s="159"/>
      <c r="Q8" s="159"/>
      <c r="R8" s="159"/>
      <c r="S8" s="159"/>
      <c r="T8" s="159"/>
      <c r="U8" s="159"/>
      <c r="V8" s="159"/>
      <c r="W8" s="151"/>
      <c r="X8" s="148"/>
      <c r="Y8" s="148"/>
      <c r="Z8" s="148"/>
      <c r="AA8" s="148"/>
      <c r="AB8" s="148"/>
      <c r="AC8" s="148"/>
      <c r="AD8" s="148"/>
      <c r="AE8" s="148"/>
      <c r="AF8" s="148"/>
      <c r="AG8" s="148"/>
      <c r="AH8" s="148"/>
      <c r="AI8" s="148"/>
      <c r="AJ8" s="148"/>
      <c r="AK8" s="148"/>
      <c r="AL8" s="148"/>
      <c r="AM8" s="148"/>
      <c r="AN8" s="148"/>
    </row>
    <row r="9" spans="1:43" ht="15" customHeight="1" x14ac:dyDescent="0.2">
      <c r="A9" s="160" t="s">
        <v>149</v>
      </c>
      <c r="B9" s="161" t="s">
        <v>266</v>
      </c>
      <c r="C9" s="161" t="s">
        <v>267</v>
      </c>
      <c r="D9" s="162" t="s">
        <v>268</v>
      </c>
      <c r="E9" s="163" t="s">
        <v>171</v>
      </c>
      <c r="F9" s="162"/>
      <c r="G9" s="153" t="s">
        <v>257</v>
      </c>
      <c r="H9" s="164" t="s">
        <v>269</v>
      </c>
      <c r="I9" s="251" t="s">
        <v>270</v>
      </c>
      <c r="J9" s="252"/>
      <c r="K9" s="252"/>
      <c r="L9" s="252"/>
      <c r="M9" s="252"/>
      <c r="N9" s="252"/>
      <c r="O9" s="159"/>
      <c r="P9" s="159"/>
      <c r="Q9" s="159"/>
      <c r="R9" s="159"/>
      <c r="S9" s="159"/>
      <c r="T9" s="159"/>
      <c r="U9" s="159"/>
      <c r="V9" s="159"/>
      <c r="W9" s="151"/>
      <c r="X9" s="148"/>
      <c r="Y9" s="148"/>
      <c r="Z9" s="148"/>
      <c r="AA9" s="148"/>
      <c r="AB9" s="148"/>
      <c r="AC9" s="148"/>
      <c r="AD9" s="148"/>
      <c r="AE9" s="148"/>
      <c r="AF9" s="148"/>
      <c r="AG9" s="148"/>
      <c r="AH9" s="148"/>
      <c r="AI9" s="148"/>
      <c r="AJ9" s="148"/>
      <c r="AK9" s="148"/>
      <c r="AL9" s="148"/>
      <c r="AM9" s="148"/>
      <c r="AN9" s="148"/>
    </row>
    <row r="10" spans="1:43" ht="15" customHeight="1" x14ac:dyDescent="0.2">
      <c r="A10" s="165"/>
      <c r="B10" s="165"/>
      <c r="C10" s="165"/>
      <c r="D10" s="165" t="s">
        <v>271</v>
      </c>
      <c r="E10" s="165"/>
      <c r="F10" s="91"/>
      <c r="G10" s="233" t="s">
        <v>272</v>
      </c>
      <c r="H10" s="233"/>
      <c r="I10" s="233"/>
      <c r="J10" s="233"/>
      <c r="K10" s="233"/>
      <c r="L10" s="233"/>
      <c r="M10" s="233"/>
      <c r="N10" s="233"/>
      <c r="O10" s="159"/>
      <c r="P10" s="159"/>
      <c r="Q10" s="159"/>
      <c r="R10" s="159"/>
      <c r="S10" s="159"/>
      <c r="T10" s="159"/>
      <c r="U10" s="159"/>
      <c r="V10" s="159"/>
      <c r="W10" s="151"/>
      <c r="X10" s="148"/>
      <c r="Y10" s="148"/>
      <c r="Z10" s="148"/>
      <c r="AA10" s="148"/>
      <c r="AB10" s="148"/>
      <c r="AC10" s="148"/>
      <c r="AD10" s="148"/>
      <c r="AE10" s="148"/>
      <c r="AF10" s="148"/>
      <c r="AG10" s="148"/>
      <c r="AH10" s="148"/>
      <c r="AI10" s="148"/>
      <c r="AJ10" s="148"/>
      <c r="AK10" s="148"/>
      <c r="AL10" s="148"/>
      <c r="AM10" s="148"/>
      <c r="AN10" s="148"/>
    </row>
    <row r="11" spans="1:43" ht="15" customHeight="1" x14ac:dyDescent="0.2">
      <c r="A11" s="166"/>
      <c r="B11" s="167">
        <v>50</v>
      </c>
      <c r="C11" s="167" t="str">
        <f>IF(A11="","",$C$4-B11)</f>
        <v/>
      </c>
      <c r="D11" s="168" t="str">
        <f>IF(A11="","",C11/$C$5)</f>
        <v/>
      </c>
      <c r="E11" s="169"/>
      <c r="F11" s="170" t="str">
        <f>IF(A11="","&lt;&lt;HIDE ROW","")</f>
        <v>&lt;&lt;HIDE ROW</v>
      </c>
      <c r="G11" s="170"/>
      <c r="H11" s="252" t="s">
        <v>273</v>
      </c>
      <c r="I11" s="252"/>
      <c r="J11" s="252"/>
      <c r="K11" s="252"/>
      <c r="L11" s="252"/>
      <c r="M11" s="252"/>
      <c r="N11" s="252"/>
      <c r="O11" s="159"/>
      <c r="P11" s="159"/>
      <c r="Q11" s="159"/>
      <c r="R11" s="159"/>
      <c r="S11" s="159"/>
      <c r="T11" s="159"/>
      <c r="U11" s="159"/>
      <c r="V11" s="159"/>
      <c r="W11" s="151"/>
      <c r="X11" s="148"/>
      <c r="Y11" s="148"/>
      <c r="Z11" s="148"/>
      <c r="AA11" s="148"/>
      <c r="AB11" s="148"/>
      <c r="AC11" s="148"/>
      <c r="AD11" s="148"/>
      <c r="AE11" s="148"/>
      <c r="AF11" s="148"/>
      <c r="AG11" s="148"/>
      <c r="AH11" s="148"/>
      <c r="AI11" s="148"/>
      <c r="AJ11" s="148"/>
      <c r="AK11" s="148"/>
      <c r="AL11" s="148"/>
      <c r="AM11" s="148"/>
      <c r="AN11" s="148"/>
    </row>
    <row r="12" spans="1:43" ht="15" customHeight="1" x14ac:dyDescent="0.2">
      <c r="A12" s="166"/>
      <c r="B12" s="167"/>
      <c r="C12" s="167" t="str">
        <f>IF(A12="","",C11-B12)</f>
        <v/>
      </c>
      <c r="D12" s="168" t="str">
        <f>IF(A12="","",C12/$C$5)</f>
        <v/>
      </c>
      <c r="E12" s="169"/>
      <c r="F12" s="170" t="str">
        <f t="shared" ref="F12:F15" si="0">IF(A12="","&lt;&lt;HIDE ROW","")</f>
        <v>&lt;&lt;HIDE ROW</v>
      </c>
      <c r="G12" s="170"/>
      <c r="H12" s="252"/>
      <c r="I12" s="252"/>
      <c r="J12" s="252"/>
      <c r="K12" s="252"/>
      <c r="L12" s="252"/>
      <c r="M12" s="252"/>
      <c r="N12" s="252"/>
      <c r="O12" s="159"/>
      <c r="P12" s="159"/>
      <c r="Q12" s="159"/>
      <c r="R12" s="159"/>
      <c r="S12" s="159"/>
      <c r="T12" s="159"/>
      <c r="U12" s="159"/>
      <c r="V12" s="159"/>
      <c r="W12" s="151"/>
      <c r="X12" s="148"/>
      <c r="Y12" s="148"/>
      <c r="Z12" s="148"/>
      <c r="AA12" s="148"/>
      <c r="AB12" s="148"/>
      <c r="AC12" s="148"/>
      <c r="AD12" s="148"/>
      <c r="AE12" s="148"/>
      <c r="AF12" s="148"/>
      <c r="AG12" s="148"/>
      <c r="AH12" s="148"/>
      <c r="AI12" s="148"/>
      <c r="AJ12" s="148"/>
      <c r="AK12" s="148"/>
      <c r="AL12" s="148"/>
      <c r="AM12" s="148"/>
      <c r="AN12" s="148"/>
    </row>
    <row r="13" spans="1:43" ht="15" customHeight="1" x14ac:dyDescent="0.2">
      <c r="A13" s="166"/>
      <c r="B13" s="167"/>
      <c r="C13" s="167" t="str">
        <f>IF(A13="","",C12-B13)</f>
        <v/>
      </c>
      <c r="D13" s="168" t="str">
        <f>IF(A13="","",C13/$C$5)</f>
        <v/>
      </c>
      <c r="E13" s="169"/>
      <c r="F13" s="170" t="str">
        <f t="shared" si="0"/>
        <v>&lt;&lt;HIDE ROW</v>
      </c>
      <c r="G13" s="170"/>
      <c r="H13" s="252"/>
      <c r="I13" s="252"/>
      <c r="J13" s="252"/>
      <c r="K13" s="252"/>
      <c r="L13" s="252"/>
      <c r="M13" s="252"/>
      <c r="N13" s="252"/>
      <c r="O13" s="159"/>
      <c r="P13" s="159"/>
      <c r="Q13" s="159"/>
      <c r="R13" s="159"/>
      <c r="S13" s="159"/>
      <c r="T13" s="159"/>
      <c r="U13" s="159"/>
      <c r="V13" s="159"/>
      <c r="W13" s="151"/>
      <c r="X13" s="148"/>
      <c r="Y13" s="148"/>
      <c r="Z13" s="148"/>
      <c r="AA13" s="148"/>
      <c r="AB13" s="148"/>
      <c r="AC13" s="148"/>
      <c r="AD13" s="148"/>
      <c r="AE13" s="148"/>
      <c r="AF13" s="148"/>
      <c r="AG13" s="148"/>
      <c r="AH13" s="148"/>
      <c r="AI13" s="148"/>
      <c r="AJ13" s="148"/>
      <c r="AK13" s="148"/>
      <c r="AL13" s="148"/>
      <c r="AM13" s="148"/>
      <c r="AN13" s="148"/>
    </row>
    <row r="14" spans="1:43" ht="15" customHeight="1" x14ac:dyDescent="0.2">
      <c r="A14" s="166"/>
      <c r="B14" s="167"/>
      <c r="C14" s="167" t="str">
        <f>IF(A14="","",C13-B14)</f>
        <v/>
      </c>
      <c r="D14" s="168" t="str">
        <f>IF(A14="","",C14/$C$5)</f>
        <v/>
      </c>
      <c r="E14" s="169"/>
      <c r="F14" s="170" t="str">
        <f t="shared" si="0"/>
        <v>&lt;&lt;HIDE ROW</v>
      </c>
      <c r="G14" s="170"/>
      <c r="H14" s="252"/>
      <c r="I14" s="252"/>
      <c r="J14" s="252"/>
      <c r="K14" s="252"/>
      <c r="L14" s="252"/>
      <c r="M14" s="252"/>
      <c r="N14" s="252"/>
      <c r="O14" s="159"/>
      <c r="P14" s="159"/>
      <c r="Q14" s="159"/>
      <c r="R14" s="159"/>
      <c r="S14" s="159"/>
      <c r="T14" s="159"/>
      <c r="U14" s="159"/>
      <c r="V14" s="159"/>
      <c r="W14" s="151"/>
      <c r="X14" s="148"/>
      <c r="Y14" s="148"/>
      <c r="Z14" s="148"/>
      <c r="AA14" s="148"/>
      <c r="AB14" s="148"/>
      <c r="AC14" s="148"/>
      <c r="AD14" s="148"/>
      <c r="AE14" s="148"/>
      <c r="AF14" s="148"/>
      <c r="AG14" s="148"/>
      <c r="AH14" s="148"/>
      <c r="AI14" s="148"/>
      <c r="AJ14" s="148"/>
      <c r="AK14" s="148"/>
      <c r="AL14" s="148"/>
      <c r="AM14" s="148"/>
      <c r="AN14" s="148"/>
    </row>
    <row r="15" spans="1:43" ht="15" customHeight="1" x14ac:dyDescent="0.2">
      <c r="A15" s="166"/>
      <c r="B15" s="167"/>
      <c r="C15" s="167" t="str">
        <f>IF(A15="","",C14-B15)</f>
        <v/>
      </c>
      <c r="D15" s="168" t="str">
        <f>IF(A15="","",C15/$C$5)</f>
        <v/>
      </c>
      <c r="E15" s="169"/>
      <c r="F15" s="170" t="str">
        <f t="shared" si="0"/>
        <v>&lt;&lt;HIDE ROW</v>
      </c>
      <c r="G15" s="170"/>
      <c r="H15" s="252"/>
      <c r="I15" s="252"/>
      <c r="J15" s="252"/>
      <c r="K15" s="252"/>
      <c r="L15" s="252"/>
      <c r="M15" s="252"/>
      <c r="N15" s="252"/>
      <c r="O15" s="159"/>
      <c r="P15" s="159"/>
      <c r="Q15" s="159"/>
      <c r="R15" s="159"/>
      <c r="S15" s="159"/>
      <c r="T15" s="159"/>
      <c r="U15" s="159"/>
      <c r="V15" s="159"/>
      <c r="W15" s="151"/>
      <c r="X15" s="148"/>
      <c r="Y15" s="148"/>
      <c r="Z15" s="148"/>
      <c r="AA15" s="148"/>
      <c r="AB15" s="148"/>
      <c r="AC15" s="148"/>
      <c r="AD15" s="148"/>
      <c r="AE15" s="148"/>
      <c r="AF15" s="148"/>
      <c r="AG15" s="148"/>
      <c r="AH15" s="148"/>
      <c r="AI15" s="148"/>
      <c r="AJ15" s="148"/>
      <c r="AK15" s="148"/>
      <c r="AL15" s="148"/>
      <c r="AM15" s="148"/>
      <c r="AN15" s="148"/>
    </row>
    <row r="16" spans="1:43" ht="15" customHeight="1" x14ac:dyDescent="0.2">
      <c r="A16" s="171" t="s">
        <v>274</v>
      </c>
      <c r="B16" s="172">
        <f>SUM(B11:B15)</f>
        <v>50</v>
      </c>
      <c r="C16" s="172">
        <f>C4-B16</f>
        <v>4219</v>
      </c>
      <c r="D16" s="173">
        <f>IF(C5="","",C16/C5)</f>
        <v>1.6876</v>
      </c>
      <c r="E16" s="174"/>
      <c r="F16" s="170" t="str">
        <f>IF(A12="","&lt;&lt;HIDE ROW","")</f>
        <v>&lt;&lt;HIDE ROW</v>
      </c>
      <c r="G16" s="233" t="s">
        <v>275</v>
      </c>
      <c r="H16" s="233"/>
      <c r="I16" s="233"/>
      <c r="J16" s="233"/>
      <c r="K16" s="233"/>
      <c r="L16" s="233"/>
      <c r="M16" s="233"/>
      <c r="N16" s="233"/>
      <c r="O16" s="159"/>
      <c r="P16" s="159"/>
      <c r="Q16" s="159"/>
      <c r="R16" s="159"/>
      <c r="S16" s="159"/>
      <c r="T16" s="159"/>
      <c r="U16" s="159"/>
      <c r="V16" s="159"/>
      <c r="W16" s="151"/>
      <c r="X16" s="148"/>
      <c r="Y16" s="148"/>
      <c r="Z16" s="148"/>
      <c r="AA16" s="148"/>
      <c r="AB16" s="148"/>
      <c r="AC16" s="148"/>
      <c r="AD16" s="148"/>
      <c r="AE16" s="148"/>
      <c r="AF16" s="148"/>
      <c r="AG16" s="148"/>
      <c r="AH16" s="148"/>
      <c r="AI16" s="148"/>
      <c r="AJ16" s="148"/>
      <c r="AK16" s="148"/>
      <c r="AL16" s="148"/>
      <c r="AM16" s="148"/>
      <c r="AN16" s="148"/>
    </row>
    <row r="17" spans="1:40" ht="15" customHeight="1" x14ac:dyDescent="0.2">
      <c r="A17" s="175"/>
      <c r="B17" s="158"/>
      <c r="G17" s="146" t="s">
        <v>276</v>
      </c>
      <c r="H17" s="146"/>
      <c r="I17" s="146"/>
      <c r="J17" s="146"/>
      <c r="K17" s="146"/>
      <c r="L17" s="146"/>
      <c r="M17" s="146"/>
      <c r="N17" s="146"/>
      <c r="O17" s="159"/>
      <c r="P17" s="159"/>
      <c r="Q17" s="159"/>
      <c r="R17" s="159"/>
      <c r="S17" s="159"/>
      <c r="T17" s="159"/>
      <c r="U17" s="159"/>
      <c r="V17" s="159"/>
      <c r="W17" s="151"/>
      <c r="X17" s="148"/>
      <c r="Y17" s="148"/>
      <c r="Z17" s="148"/>
      <c r="AA17" s="148"/>
      <c r="AB17" s="148"/>
      <c r="AC17" s="148"/>
      <c r="AD17" s="148"/>
      <c r="AE17" s="148"/>
      <c r="AF17" s="148"/>
      <c r="AG17" s="148"/>
      <c r="AH17" s="148"/>
      <c r="AI17" s="148"/>
      <c r="AJ17" s="148"/>
      <c r="AK17" s="148"/>
      <c r="AL17" s="148"/>
      <c r="AM17" s="148"/>
      <c r="AN17" s="148"/>
    </row>
    <row r="18" spans="1:40" ht="15" customHeight="1" x14ac:dyDescent="0.2">
      <c r="A18" s="39"/>
      <c r="B18" s="176"/>
      <c r="C18" s="39"/>
      <c r="D18" s="39"/>
      <c r="E18" s="39"/>
      <c r="F18" s="39"/>
      <c r="G18" s="39"/>
      <c r="H18" s="159"/>
      <c r="I18" s="159"/>
      <c r="J18" s="159"/>
      <c r="K18" s="159"/>
      <c r="L18" s="159"/>
      <c r="M18" s="159"/>
      <c r="N18" s="159"/>
      <c r="O18" s="159"/>
      <c r="P18" s="159"/>
      <c r="Q18" s="159"/>
      <c r="R18" s="159"/>
      <c r="S18" s="159"/>
      <c r="T18" s="159"/>
      <c r="U18" s="159"/>
      <c r="V18" s="159"/>
      <c r="W18" s="151"/>
      <c r="X18" s="148"/>
      <c r="Y18" s="148"/>
      <c r="Z18" s="148"/>
      <c r="AA18" s="148"/>
      <c r="AB18" s="148"/>
      <c r="AC18" s="148"/>
      <c r="AD18" s="148"/>
      <c r="AE18" s="148"/>
      <c r="AF18" s="148"/>
      <c r="AG18" s="148"/>
      <c r="AH18" s="148"/>
      <c r="AI18" s="148"/>
      <c r="AJ18" s="148"/>
      <c r="AK18" s="148"/>
      <c r="AL18" s="148"/>
      <c r="AM18" s="148"/>
      <c r="AN18" s="148"/>
    </row>
    <row r="19" spans="1:40" ht="15" customHeight="1" x14ac:dyDescent="0.2">
      <c r="A19" s="248" t="s">
        <v>277</v>
      </c>
      <c r="B19" s="248"/>
      <c r="C19" s="248"/>
      <c r="D19" s="248"/>
      <c r="E19" s="248"/>
      <c r="F19" s="39"/>
      <c r="G19" s="39"/>
      <c r="H19" s="159"/>
      <c r="I19" s="159"/>
      <c r="J19" s="159"/>
      <c r="K19" s="159"/>
      <c r="L19" s="159"/>
      <c r="M19" s="159"/>
      <c r="N19" s="159"/>
      <c r="O19" s="159"/>
      <c r="P19" s="159"/>
      <c r="Q19" s="159"/>
      <c r="R19" s="159"/>
      <c r="S19" s="159"/>
      <c r="T19" s="159"/>
      <c r="U19" s="159"/>
      <c r="V19" s="159"/>
      <c r="W19" s="151"/>
      <c r="X19" s="148"/>
      <c r="Y19" s="148"/>
      <c r="Z19" s="148"/>
      <c r="AA19" s="148"/>
      <c r="AB19" s="148"/>
      <c r="AC19" s="148"/>
      <c r="AD19" s="148"/>
      <c r="AE19" s="148"/>
      <c r="AF19" s="148"/>
      <c r="AG19" s="148"/>
      <c r="AH19" s="148"/>
      <c r="AI19" s="148"/>
      <c r="AJ19" s="148"/>
      <c r="AK19" s="148"/>
      <c r="AL19" s="148"/>
      <c r="AM19" s="148"/>
      <c r="AN19" s="148"/>
    </row>
    <row r="20" spans="1:40" ht="15" customHeight="1" x14ac:dyDescent="0.2">
      <c r="A20" s="249" t="s">
        <v>278</v>
      </c>
      <c r="B20" s="249"/>
      <c r="C20" s="249"/>
      <c r="D20" s="249"/>
      <c r="E20" s="249"/>
      <c r="F20" s="170" t="s">
        <v>279</v>
      </c>
      <c r="G20" s="177"/>
      <c r="H20" s="177"/>
      <c r="I20" s="177"/>
      <c r="J20" s="177"/>
      <c r="K20" s="177"/>
      <c r="L20" s="159"/>
      <c r="M20" s="159"/>
      <c r="N20" s="159"/>
      <c r="O20" s="159"/>
      <c r="P20" s="159"/>
      <c r="Q20" s="159"/>
      <c r="R20" s="159"/>
      <c r="S20" s="159"/>
      <c r="T20" s="159"/>
      <c r="U20" s="159"/>
      <c r="V20" s="159"/>
      <c r="W20" s="151"/>
      <c r="X20" s="148"/>
      <c r="Y20" s="148"/>
      <c r="Z20" s="148"/>
      <c r="AA20" s="148"/>
      <c r="AB20" s="148"/>
      <c r="AC20" s="148"/>
      <c r="AD20" s="148"/>
      <c r="AE20" s="148"/>
      <c r="AF20" s="148"/>
      <c r="AG20" s="148"/>
      <c r="AH20" s="148"/>
      <c r="AI20" s="148"/>
      <c r="AJ20" s="148"/>
      <c r="AK20" s="148"/>
      <c r="AL20" s="148"/>
      <c r="AM20" s="148"/>
      <c r="AN20" s="148"/>
    </row>
    <row r="21" spans="1:40" ht="15" customHeight="1" x14ac:dyDescent="0.2">
      <c r="A21" s="250" t="s">
        <v>280</v>
      </c>
      <c r="B21" s="250"/>
      <c r="C21" s="250"/>
      <c r="D21" s="250"/>
      <c r="E21" s="250"/>
      <c r="F21" s="250" t="s">
        <v>281</v>
      </c>
      <c r="G21" s="250"/>
      <c r="H21" s="250"/>
      <c r="I21" s="250"/>
      <c r="J21" s="250"/>
      <c r="K21" s="250"/>
      <c r="L21" s="159"/>
      <c r="M21" s="159"/>
      <c r="N21" s="159"/>
      <c r="O21" s="159"/>
      <c r="P21" s="159"/>
      <c r="Q21" s="159"/>
      <c r="R21" s="159"/>
      <c r="S21" s="159"/>
      <c r="T21" s="159"/>
      <c r="U21" s="159"/>
      <c r="V21" s="159"/>
      <c r="W21" s="151"/>
      <c r="X21" s="148"/>
      <c r="Y21" s="148"/>
      <c r="Z21" s="148"/>
      <c r="AA21" s="148"/>
      <c r="AB21" s="148"/>
      <c r="AC21" s="148"/>
      <c r="AD21" s="148"/>
      <c r="AE21" s="148"/>
      <c r="AF21" s="148"/>
      <c r="AG21" s="148"/>
      <c r="AH21" s="148"/>
      <c r="AI21" s="148"/>
      <c r="AJ21" s="148"/>
      <c r="AK21" s="148"/>
      <c r="AL21" s="148"/>
      <c r="AM21" s="148"/>
      <c r="AN21" s="148"/>
    </row>
    <row r="22" spans="1:40" ht="15" customHeight="1" x14ac:dyDescent="0.2">
      <c r="A22" s="250"/>
      <c r="B22" s="250"/>
      <c r="C22" s="250"/>
      <c r="D22" s="250"/>
      <c r="E22" s="250"/>
      <c r="F22" s="250"/>
      <c r="G22" s="250"/>
      <c r="H22" s="250"/>
      <c r="I22" s="250"/>
      <c r="J22" s="250"/>
      <c r="K22" s="250"/>
      <c r="L22" s="159"/>
      <c r="M22" s="159"/>
      <c r="N22" s="159"/>
      <c r="O22" s="159"/>
      <c r="P22" s="159"/>
      <c r="Q22" s="159"/>
      <c r="R22" s="159"/>
      <c r="S22" s="159"/>
      <c r="T22" s="159"/>
      <c r="U22" s="159"/>
      <c r="V22" s="159"/>
      <c r="W22" s="151"/>
      <c r="X22" s="148"/>
      <c r="Y22" s="148"/>
      <c r="Z22" s="148"/>
      <c r="AA22" s="148"/>
      <c r="AB22" s="148"/>
      <c r="AC22" s="148"/>
      <c r="AD22" s="148"/>
      <c r="AE22" s="148"/>
      <c r="AF22" s="148"/>
      <c r="AG22" s="148"/>
      <c r="AH22" s="148"/>
      <c r="AI22" s="148"/>
      <c r="AJ22" s="148"/>
      <c r="AK22" s="148"/>
      <c r="AL22" s="148"/>
      <c r="AM22" s="148"/>
      <c r="AN22" s="148"/>
    </row>
    <row r="23" spans="1:40" ht="15" customHeight="1" x14ac:dyDescent="0.2">
      <c r="A23" s="250" t="s">
        <v>282</v>
      </c>
      <c r="B23" s="250"/>
      <c r="C23" s="250"/>
      <c r="D23" s="250"/>
      <c r="E23" s="250"/>
      <c r="F23" s="250"/>
      <c r="G23" s="250"/>
      <c r="H23" s="250"/>
      <c r="I23" s="250"/>
      <c r="J23" s="250"/>
      <c r="K23" s="250"/>
      <c r="L23" s="159"/>
      <c r="M23" s="159"/>
      <c r="N23" s="159"/>
      <c r="O23" s="159"/>
      <c r="P23" s="159"/>
      <c r="Q23" s="159"/>
      <c r="R23" s="159"/>
      <c r="S23" s="159"/>
      <c r="T23" s="159"/>
      <c r="U23" s="159"/>
      <c r="V23" s="159"/>
      <c r="W23" s="151"/>
      <c r="X23" s="148"/>
      <c r="Y23" s="148"/>
      <c r="Z23" s="148"/>
      <c r="AA23" s="148"/>
      <c r="AB23" s="148"/>
      <c r="AC23" s="148"/>
      <c r="AD23" s="148"/>
      <c r="AE23" s="148"/>
      <c r="AF23" s="148"/>
      <c r="AG23" s="148"/>
      <c r="AH23" s="148"/>
      <c r="AI23" s="148"/>
      <c r="AJ23" s="148"/>
      <c r="AK23" s="148"/>
      <c r="AL23" s="148"/>
      <c r="AM23" s="148"/>
      <c r="AN23" s="148"/>
    </row>
    <row r="24" spans="1:40" ht="15" customHeight="1" x14ac:dyDescent="0.2">
      <c r="A24" s="250"/>
      <c r="B24" s="250"/>
      <c r="C24" s="250"/>
      <c r="D24" s="250"/>
      <c r="E24" s="250"/>
      <c r="F24" s="39"/>
      <c r="G24" s="39"/>
      <c r="H24" s="159"/>
      <c r="I24" s="159"/>
      <c r="J24" s="159"/>
      <c r="K24" s="159"/>
      <c r="L24" s="159"/>
      <c r="M24" s="159"/>
      <c r="N24" s="159"/>
      <c r="O24" s="159"/>
      <c r="P24" s="159"/>
      <c r="Q24" s="159"/>
      <c r="R24" s="159"/>
      <c r="S24" s="159"/>
      <c r="T24" s="159"/>
      <c r="U24" s="159"/>
      <c r="V24" s="159"/>
      <c r="W24" s="151"/>
      <c r="X24" s="148"/>
      <c r="Y24" s="148"/>
      <c r="Z24" s="148"/>
      <c r="AA24" s="148"/>
      <c r="AB24" s="148"/>
      <c r="AC24" s="148"/>
      <c r="AD24" s="148"/>
      <c r="AE24" s="148"/>
      <c r="AF24" s="148"/>
      <c r="AG24" s="148"/>
      <c r="AH24" s="148"/>
      <c r="AI24" s="148"/>
      <c r="AJ24" s="148"/>
      <c r="AK24" s="148"/>
      <c r="AL24" s="148"/>
      <c r="AM24" s="148"/>
      <c r="AN24" s="148"/>
    </row>
    <row r="25" spans="1:40" ht="15" customHeight="1" x14ac:dyDescent="0.2">
      <c r="A25" s="39"/>
      <c r="B25" s="176"/>
      <c r="C25" s="39"/>
      <c r="D25" s="39"/>
      <c r="E25" s="39"/>
      <c r="F25" s="39"/>
      <c r="G25" s="39"/>
      <c r="H25" s="159"/>
      <c r="I25" s="159"/>
      <c r="J25" s="159"/>
      <c r="K25" s="159"/>
      <c r="L25" s="159"/>
      <c r="M25" s="159"/>
      <c r="N25" s="159"/>
      <c r="O25" s="159"/>
      <c r="P25" s="159"/>
      <c r="Q25" s="159"/>
      <c r="R25" s="159"/>
      <c r="S25" s="159"/>
      <c r="T25" s="159"/>
      <c r="U25" s="159"/>
      <c r="V25" s="159"/>
      <c r="W25" s="151"/>
      <c r="X25" s="148"/>
      <c r="Y25" s="148"/>
      <c r="Z25" s="148"/>
      <c r="AA25" s="148"/>
      <c r="AB25" s="148"/>
      <c r="AC25" s="148"/>
      <c r="AD25" s="148"/>
      <c r="AE25" s="148"/>
      <c r="AF25" s="148"/>
      <c r="AG25" s="148"/>
      <c r="AH25" s="148"/>
      <c r="AI25" s="148"/>
      <c r="AJ25" s="148"/>
      <c r="AK25" s="148"/>
      <c r="AL25" s="148"/>
      <c r="AM25" s="148"/>
      <c r="AN25" s="148"/>
    </row>
    <row r="26" spans="1:40" ht="15" customHeight="1" x14ac:dyDescent="0.2">
      <c r="A26" s="39"/>
      <c r="B26" s="176"/>
      <c r="C26" s="39"/>
      <c r="D26" s="39"/>
      <c r="E26" s="39"/>
      <c r="F26" s="39"/>
      <c r="G26" s="39"/>
      <c r="H26" s="159"/>
      <c r="I26" s="159"/>
      <c r="J26" s="159"/>
      <c r="K26" s="159"/>
      <c r="L26" s="159"/>
      <c r="M26" s="159"/>
      <c r="N26" s="159"/>
      <c r="O26" s="159"/>
      <c r="P26" s="159"/>
      <c r="Q26" s="159"/>
      <c r="R26" s="159"/>
      <c r="S26" s="159"/>
      <c r="T26" s="159"/>
      <c r="U26" s="159"/>
      <c r="V26" s="159"/>
      <c r="W26" s="151"/>
      <c r="X26" s="148"/>
      <c r="Y26" s="148"/>
      <c r="Z26" s="148"/>
      <c r="AA26" s="148"/>
      <c r="AB26" s="148"/>
      <c r="AC26" s="148"/>
      <c r="AD26" s="148"/>
      <c r="AE26" s="148"/>
      <c r="AF26" s="148"/>
      <c r="AG26" s="148"/>
      <c r="AH26" s="148"/>
      <c r="AI26" s="148"/>
      <c r="AJ26" s="148"/>
      <c r="AK26" s="148"/>
      <c r="AL26" s="148"/>
      <c r="AM26" s="148"/>
      <c r="AN26" s="148"/>
    </row>
    <row r="27" spans="1:40" ht="15" customHeight="1" x14ac:dyDescent="0.2">
      <c r="A27" s="248" t="s">
        <v>283</v>
      </c>
      <c r="B27" s="248"/>
      <c r="C27" s="248"/>
      <c r="D27" s="248"/>
      <c r="E27" s="248"/>
      <c r="F27" s="170" t="s">
        <v>284</v>
      </c>
      <c r="G27" s="178"/>
      <c r="H27" s="159"/>
      <c r="I27" s="159"/>
      <c r="J27" s="159"/>
      <c r="K27" s="159"/>
      <c r="L27" s="159"/>
      <c r="M27" s="159"/>
      <c r="N27" s="159"/>
      <c r="O27" s="159"/>
      <c r="P27" s="159"/>
      <c r="Q27" s="159"/>
      <c r="R27" s="159"/>
      <c r="S27" s="159"/>
      <c r="T27" s="159"/>
      <c r="U27" s="159"/>
      <c r="V27" s="159"/>
      <c r="W27" s="151"/>
      <c r="X27" s="148"/>
      <c r="Y27" s="148"/>
      <c r="Z27" s="148"/>
      <c r="AA27" s="148"/>
      <c r="AB27" s="148"/>
      <c r="AC27" s="148"/>
      <c r="AD27" s="148"/>
      <c r="AE27" s="148"/>
      <c r="AF27" s="148"/>
      <c r="AG27" s="148"/>
      <c r="AH27" s="148"/>
      <c r="AI27" s="148"/>
      <c r="AJ27" s="148"/>
      <c r="AK27" s="148"/>
      <c r="AL27" s="148"/>
      <c r="AM27" s="148"/>
      <c r="AN27" s="148"/>
    </row>
    <row r="28" spans="1:40" ht="15" customHeight="1" x14ac:dyDescent="0.2">
      <c r="A28" s="246" t="s">
        <v>285</v>
      </c>
      <c r="B28" s="246"/>
      <c r="C28" s="246"/>
      <c r="D28" s="246"/>
      <c r="E28" s="246"/>
      <c r="F28" s="178"/>
      <c r="G28" s="178"/>
      <c r="H28" s="159"/>
      <c r="I28" s="159"/>
      <c r="J28" s="159"/>
      <c r="K28" s="159"/>
      <c r="L28" s="159"/>
      <c r="M28" s="159"/>
      <c r="N28" s="159"/>
      <c r="O28" s="159"/>
      <c r="P28" s="159"/>
      <c r="Q28" s="159"/>
      <c r="R28" s="159"/>
      <c r="S28" s="159"/>
      <c r="T28" s="159"/>
      <c r="U28" s="159"/>
      <c r="V28" s="159"/>
      <c r="W28" s="151"/>
      <c r="X28" s="148"/>
      <c r="Y28" s="148"/>
      <c r="Z28" s="148"/>
      <c r="AA28" s="148"/>
      <c r="AB28" s="148"/>
      <c r="AC28" s="148"/>
      <c r="AD28" s="148"/>
      <c r="AE28" s="148"/>
      <c r="AF28" s="148"/>
      <c r="AG28" s="148"/>
      <c r="AH28" s="148"/>
      <c r="AI28" s="148"/>
      <c r="AJ28" s="148"/>
      <c r="AK28" s="148"/>
      <c r="AL28" s="148"/>
      <c r="AM28" s="148"/>
      <c r="AN28" s="148"/>
    </row>
    <row r="29" spans="1:40" ht="15" customHeight="1" x14ac:dyDescent="0.2">
      <c r="A29" s="247"/>
      <c r="B29" s="247"/>
      <c r="C29" s="247"/>
      <c r="D29" s="247"/>
      <c r="E29" s="247"/>
      <c r="F29" s="178"/>
      <c r="G29" s="178"/>
      <c r="H29" s="159"/>
      <c r="I29" s="159"/>
      <c r="J29" s="159"/>
      <c r="K29" s="159"/>
      <c r="L29" s="159"/>
      <c r="M29" s="159"/>
      <c r="N29" s="159"/>
      <c r="O29" s="159"/>
      <c r="P29" s="159"/>
      <c r="Q29" s="159"/>
      <c r="R29" s="159"/>
      <c r="S29" s="159"/>
      <c r="T29" s="159"/>
      <c r="U29" s="159"/>
      <c r="V29" s="159"/>
      <c r="W29" s="151"/>
      <c r="X29" s="148"/>
      <c r="Y29" s="148"/>
      <c r="Z29" s="148"/>
      <c r="AA29" s="148"/>
      <c r="AB29" s="148"/>
      <c r="AC29" s="148"/>
      <c r="AD29" s="148"/>
      <c r="AE29" s="148"/>
      <c r="AF29" s="148"/>
      <c r="AG29" s="148"/>
      <c r="AH29" s="148"/>
      <c r="AI29" s="148"/>
      <c r="AJ29" s="148"/>
      <c r="AK29" s="148"/>
      <c r="AL29" s="148"/>
      <c r="AM29" s="148"/>
      <c r="AN29" s="148"/>
    </row>
    <row r="30" spans="1:40" ht="15" customHeight="1" x14ac:dyDescent="0.2">
      <c r="A30" s="247"/>
      <c r="B30" s="247"/>
      <c r="C30" s="247"/>
      <c r="D30" s="247"/>
      <c r="E30" s="247"/>
      <c r="F30" s="178"/>
      <c r="G30" s="178"/>
      <c r="H30" s="159"/>
      <c r="I30" s="159"/>
      <c r="J30" s="159"/>
      <c r="K30" s="159"/>
      <c r="L30" s="159"/>
      <c r="M30" s="159"/>
      <c r="N30" s="159"/>
      <c r="O30" s="159"/>
      <c r="P30" s="159"/>
      <c r="Q30" s="159"/>
      <c r="R30" s="159"/>
      <c r="S30" s="159"/>
      <c r="T30" s="159"/>
      <c r="U30" s="159"/>
      <c r="V30" s="159"/>
      <c r="W30" s="151"/>
      <c r="X30" s="148"/>
      <c r="Y30" s="148"/>
      <c r="Z30" s="148"/>
      <c r="AA30" s="148"/>
      <c r="AB30" s="148"/>
      <c r="AC30" s="148"/>
      <c r="AD30" s="148"/>
      <c r="AE30" s="148"/>
      <c r="AF30" s="148"/>
      <c r="AG30" s="148"/>
      <c r="AH30" s="148"/>
      <c r="AI30" s="148"/>
      <c r="AJ30" s="148"/>
      <c r="AK30" s="148"/>
      <c r="AL30" s="148"/>
      <c r="AM30" s="148"/>
      <c r="AN30" s="148"/>
    </row>
    <row r="31" spans="1:40" ht="15" customHeight="1" x14ac:dyDescent="0.2">
      <c r="A31" s="247"/>
      <c r="B31" s="247"/>
      <c r="C31" s="247"/>
      <c r="D31" s="247"/>
      <c r="E31" s="247"/>
      <c r="F31" s="178"/>
      <c r="G31" s="178"/>
      <c r="H31" s="159"/>
      <c r="I31" s="159"/>
      <c r="J31" s="159"/>
      <c r="K31" s="159"/>
      <c r="L31" s="159"/>
      <c r="M31" s="159"/>
      <c r="N31" s="159"/>
      <c r="O31" s="159"/>
      <c r="P31" s="159"/>
      <c r="Q31" s="159"/>
      <c r="R31" s="159"/>
      <c r="S31" s="159"/>
      <c r="T31" s="159"/>
      <c r="U31" s="159"/>
      <c r="V31" s="159"/>
      <c r="W31" s="151"/>
      <c r="X31" s="148"/>
      <c r="Y31" s="148"/>
      <c r="Z31" s="148"/>
      <c r="AA31" s="148"/>
      <c r="AB31" s="148"/>
      <c r="AC31" s="148"/>
      <c r="AD31" s="148"/>
      <c r="AE31" s="148"/>
      <c r="AF31" s="148"/>
      <c r="AG31" s="148"/>
      <c r="AH31" s="148"/>
      <c r="AI31" s="148"/>
      <c r="AJ31" s="148"/>
      <c r="AK31" s="148"/>
      <c r="AL31" s="148"/>
      <c r="AM31" s="148"/>
      <c r="AN31" s="148"/>
    </row>
    <row r="32" spans="1:40" ht="15" customHeight="1" x14ac:dyDescent="0.2">
      <c r="A32" s="247"/>
      <c r="B32" s="247"/>
      <c r="C32" s="247"/>
      <c r="D32" s="247"/>
      <c r="E32" s="247"/>
      <c r="F32" s="178"/>
      <c r="G32" s="178"/>
      <c r="H32" s="159"/>
      <c r="I32" s="159"/>
      <c r="J32" s="159"/>
      <c r="K32" s="159"/>
      <c r="L32" s="159"/>
      <c r="M32" s="159"/>
      <c r="N32" s="159"/>
      <c r="O32" s="159"/>
      <c r="P32" s="159"/>
      <c r="Q32" s="159"/>
      <c r="R32" s="159"/>
      <c r="S32" s="159"/>
      <c r="T32" s="159"/>
      <c r="U32" s="159"/>
      <c r="V32" s="159"/>
      <c r="W32" s="151"/>
      <c r="X32" s="148"/>
      <c r="Y32" s="148"/>
      <c r="Z32" s="148"/>
      <c r="AA32" s="148"/>
      <c r="AB32" s="148"/>
      <c r="AC32" s="148"/>
      <c r="AD32" s="148"/>
      <c r="AE32" s="148"/>
      <c r="AF32" s="148"/>
      <c r="AG32" s="148"/>
      <c r="AH32" s="148"/>
      <c r="AI32" s="148"/>
      <c r="AJ32" s="148"/>
      <c r="AK32" s="148"/>
      <c r="AL32" s="148"/>
      <c r="AM32" s="148"/>
      <c r="AN32" s="148"/>
    </row>
    <row r="33" spans="1:40" ht="15" customHeight="1" x14ac:dyDescent="0.2">
      <c r="A33" s="247"/>
      <c r="B33" s="247"/>
      <c r="C33" s="247"/>
      <c r="D33" s="247"/>
      <c r="E33" s="247"/>
      <c r="F33" s="178"/>
      <c r="G33" s="178"/>
      <c r="H33" s="159"/>
      <c r="I33" s="159"/>
      <c r="J33" s="159"/>
      <c r="K33" s="159"/>
      <c r="L33" s="159"/>
      <c r="M33" s="159"/>
      <c r="N33" s="159"/>
      <c r="O33" s="159"/>
      <c r="P33" s="159"/>
      <c r="Q33" s="159"/>
      <c r="R33" s="159"/>
      <c r="S33" s="159"/>
      <c r="T33" s="159"/>
      <c r="U33" s="159"/>
      <c r="V33" s="159"/>
      <c r="W33" s="151"/>
      <c r="X33" s="148"/>
      <c r="Y33" s="148"/>
      <c r="Z33" s="148"/>
      <c r="AA33" s="148"/>
      <c r="AB33" s="148"/>
      <c r="AC33" s="148"/>
      <c r="AD33" s="148"/>
      <c r="AE33" s="148"/>
      <c r="AF33" s="148"/>
      <c r="AG33" s="148"/>
      <c r="AH33" s="148"/>
      <c r="AI33" s="148"/>
      <c r="AJ33" s="148"/>
      <c r="AK33" s="148"/>
      <c r="AL33" s="148"/>
      <c r="AM33" s="148"/>
      <c r="AN33" s="148"/>
    </row>
    <row r="34" spans="1:40" ht="15" customHeight="1" x14ac:dyDescent="0.2">
      <c r="A34" s="247"/>
      <c r="B34" s="247"/>
      <c r="C34" s="247"/>
      <c r="D34" s="247"/>
      <c r="E34" s="247"/>
      <c r="F34" s="178"/>
      <c r="G34" s="178"/>
      <c r="H34" s="159"/>
      <c r="I34" s="159"/>
      <c r="J34" s="159"/>
      <c r="K34" s="159"/>
      <c r="L34" s="159"/>
      <c r="M34" s="159"/>
      <c r="N34" s="159"/>
      <c r="O34" s="159"/>
      <c r="P34" s="159"/>
      <c r="Q34" s="159"/>
      <c r="R34" s="159"/>
      <c r="S34" s="159"/>
      <c r="T34" s="159"/>
      <c r="U34" s="159"/>
      <c r="V34" s="159"/>
      <c r="W34" s="151"/>
      <c r="X34" s="148"/>
      <c r="Y34" s="148"/>
      <c r="Z34" s="148"/>
      <c r="AA34" s="148"/>
      <c r="AB34" s="148"/>
      <c r="AC34" s="148"/>
      <c r="AD34" s="148"/>
      <c r="AE34" s="148"/>
      <c r="AF34" s="148"/>
      <c r="AG34" s="148"/>
      <c r="AH34" s="148"/>
      <c r="AI34" s="148"/>
      <c r="AJ34" s="148"/>
      <c r="AK34" s="148"/>
      <c r="AL34" s="148"/>
      <c r="AM34" s="148"/>
      <c r="AN34" s="148"/>
    </row>
    <row r="35" spans="1:40" ht="15" customHeight="1" x14ac:dyDescent="0.2">
      <c r="A35" s="247"/>
      <c r="B35" s="247"/>
      <c r="C35" s="247"/>
      <c r="D35" s="247"/>
      <c r="E35" s="247"/>
      <c r="F35" s="178"/>
      <c r="G35" s="92"/>
      <c r="H35" s="159"/>
      <c r="I35" s="159"/>
      <c r="J35" s="159"/>
      <c r="K35" s="159"/>
      <c r="L35" s="159"/>
      <c r="M35" s="159"/>
      <c r="N35" s="159"/>
      <c r="O35" s="159"/>
      <c r="P35" s="159"/>
      <c r="Q35" s="159"/>
      <c r="R35" s="159"/>
      <c r="S35" s="159"/>
      <c r="T35" s="159"/>
      <c r="U35" s="159"/>
      <c r="V35" s="159"/>
      <c r="W35" s="151"/>
      <c r="X35" s="148"/>
      <c r="Y35" s="148"/>
      <c r="Z35" s="148"/>
      <c r="AA35" s="148"/>
      <c r="AB35" s="148"/>
      <c r="AC35" s="148"/>
      <c r="AD35" s="148"/>
      <c r="AE35" s="148"/>
      <c r="AF35" s="148"/>
      <c r="AG35" s="148"/>
      <c r="AH35" s="148"/>
      <c r="AI35" s="148"/>
      <c r="AJ35" s="148"/>
      <c r="AK35" s="148"/>
      <c r="AL35" s="148"/>
      <c r="AM35" s="148"/>
      <c r="AN35" s="148"/>
    </row>
    <row r="36" spans="1:40" ht="15" customHeight="1" x14ac:dyDescent="0.3">
      <c r="A36" s="179"/>
      <c r="B36" s="180"/>
      <c r="C36" s="181"/>
      <c r="D36" s="182"/>
      <c r="E36" s="92"/>
      <c r="F36" s="92"/>
      <c r="G36" s="39"/>
      <c r="H36" s="183"/>
      <c r="I36" s="151"/>
      <c r="J36" s="151"/>
      <c r="K36" s="151"/>
      <c r="L36" s="151"/>
      <c r="M36" s="151"/>
      <c r="N36" s="151"/>
      <c r="O36" s="159"/>
      <c r="P36" s="159"/>
      <c r="Q36" s="159"/>
      <c r="R36" s="159"/>
      <c r="S36" s="159"/>
      <c r="T36" s="159"/>
      <c r="U36" s="159"/>
      <c r="V36" s="159"/>
      <c r="W36" s="151"/>
      <c r="X36" s="148"/>
      <c r="Y36" s="148"/>
      <c r="Z36" s="148"/>
      <c r="AA36" s="148"/>
      <c r="AB36" s="148"/>
      <c r="AC36" s="148"/>
      <c r="AD36" s="148"/>
      <c r="AE36" s="148"/>
      <c r="AF36" s="148"/>
      <c r="AG36" s="148"/>
      <c r="AH36" s="148"/>
      <c r="AI36" s="148"/>
      <c r="AJ36" s="148"/>
      <c r="AK36" s="148"/>
      <c r="AL36" s="148"/>
      <c r="AM36" s="148"/>
      <c r="AN36" s="148"/>
    </row>
    <row r="37" spans="1:40" ht="15" customHeight="1" x14ac:dyDescent="0.3">
      <c r="A37" s="248" t="s">
        <v>286</v>
      </c>
      <c r="B37" s="248"/>
      <c r="C37" s="248"/>
      <c r="D37" s="248"/>
      <c r="E37" s="248"/>
      <c r="F37" s="170" t="s">
        <v>284</v>
      </c>
      <c r="G37" s="178"/>
      <c r="H37" s="184"/>
      <c r="I37" s="151"/>
      <c r="J37" s="151"/>
      <c r="K37" s="151"/>
      <c r="L37" s="151"/>
      <c r="M37" s="151"/>
      <c r="N37" s="151"/>
      <c r="O37" s="151"/>
      <c r="P37" s="151"/>
      <c r="Q37" s="151"/>
      <c r="R37" s="151"/>
      <c r="S37" s="151"/>
      <c r="T37" s="151"/>
      <c r="U37" s="151"/>
      <c r="V37" s="151"/>
      <c r="W37" s="151"/>
      <c r="X37" s="148"/>
      <c r="Y37" s="148"/>
      <c r="Z37" s="148"/>
      <c r="AA37" s="148"/>
      <c r="AB37" s="148"/>
      <c r="AC37" s="148"/>
      <c r="AD37" s="148"/>
      <c r="AE37" s="148"/>
      <c r="AF37" s="148"/>
      <c r="AG37" s="148"/>
      <c r="AH37" s="148"/>
      <c r="AI37" s="148"/>
      <c r="AJ37" s="148"/>
      <c r="AK37" s="148"/>
      <c r="AL37" s="148"/>
      <c r="AM37" s="148"/>
      <c r="AN37" s="148"/>
    </row>
    <row r="38" spans="1:40" ht="15" customHeight="1" x14ac:dyDescent="0.2">
      <c r="A38" s="246" t="s">
        <v>287</v>
      </c>
      <c r="B38" s="246"/>
      <c r="C38" s="246"/>
      <c r="D38" s="246"/>
      <c r="E38" s="246"/>
      <c r="F38" s="178"/>
      <c r="G38" s="178"/>
      <c r="H38" s="159"/>
      <c r="I38" s="159"/>
      <c r="J38" s="159"/>
      <c r="K38" s="159"/>
      <c r="L38" s="159"/>
      <c r="M38" s="159"/>
      <c r="N38" s="159"/>
      <c r="O38" s="151"/>
      <c r="P38" s="151"/>
      <c r="Q38" s="151"/>
      <c r="R38" s="151"/>
      <c r="S38" s="151"/>
      <c r="T38" s="151"/>
      <c r="U38" s="151"/>
      <c r="V38" s="151"/>
      <c r="W38" s="151"/>
      <c r="X38" s="148"/>
      <c r="Y38" s="148"/>
      <c r="Z38" s="148"/>
      <c r="AA38" s="148"/>
      <c r="AB38" s="148"/>
      <c r="AC38" s="148"/>
      <c r="AD38" s="148"/>
      <c r="AE38" s="148"/>
      <c r="AF38" s="148"/>
      <c r="AG38" s="148"/>
      <c r="AH38" s="148"/>
      <c r="AI38" s="148"/>
      <c r="AJ38" s="148"/>
      <c r="AK38" s="148"/>
      <c r="AL38" s="148"/>
      <c r="AM38" s="148"/>
      <c r="AN38" s="148"/>
    </row>
    <row r="39" spans="1:40" ht="15" customHeight="1" x14ac:dyDescent="0.2">
      <c r="A39" s="247"/>
      <c r="B39" s="247"/>
      <c r="C39" s="247"/>
      <c r="D39" s="247"/>
      <c r="E39" s="247"/>
      <c r="F39" s="178"/>
      <c r="G39" s="178"/>
      <c r="H39" s="159"/>
      <c r="I39" s="159"/>
      <c r="J39" s="159"/>
      <c r="K39" s="159"/>
      <c r="L39" s="159"/>
      <c r="M39" s="159"/>
      <c r="N39" s="159"/>
      <c r="O39" s="159"/>
      <c r="P39" s="159"/>
      <c r="Q39" s="159"/>
      <c r="R39" s="159"/>
      <c r="S39" s="159"/>
      <c r="T39" s="159"/>
      <c r="U39" s="159"/>
      <c r="V39" s="159"/>
      <c r="W39" s="151"/>
      <c r="X39" s="148"/>
      <c r="Y39" s="148"/>
      <c r="Z39" s="148"/>
      <c r="AA39" s="148"/>
      <c r="AB39" s="148"/>
      <c r="AC39" s="148"/>
      <c r="AD39" s="148"/>
      <c r="AE39" s="148"/>
      <c r="AF39" s="148"/>
      <c r="AG39" s="148"/>
      <c r="AH39" s="148"/>
      <c r="AI39" s="148"/>
      <c r="AJ39" s="148"/>
      <c r="AK39" s="148"/>
      <c r="AL39" s="148"/>
      <c r="AM39" s="148"/>
      <c r="AN39" s="148"/>
    </row>
    <row r="40" spans="1:40" ht="15" customHeight="1" x14ac:dyDescent="0.2">
      <c r="A40" s="247"/>
      <c r="B40" s="247"/>
      <c r="C40" s="247"/>
      <c r="D40" s="247"/>
      <c r="E40" s="247"/>
      <c r="F40" s="178"/>
      <c r="H40" s="159"/>
      <c r="I40" s="159"/>
      <c r="J40" s="159"/>
      <c r="K40" s="159"/>
      <c r="L40" s="159"/>
      <c r="M40" s="159"/>
      <c r="N40" s="159"/>
      <c r="O40" s="159"/>
      <c r="P40" s="159"/>
      <c r="Q40" s="159"/>
      <c r="R40" s="159"/>
      <c r="S40" s="159"/>
      <c r="T40" s="159"/>
      <c r="U40" s="159"/>
      <c r="V40" s="159"/>
      <c r="W40" s="151"/>
      <c r="X40" s="148"/>
      <c r="Y40" s="148"/>
      <c r="Z40" s="148"/>
      <c r="AA40" s="148"/>
      <c r="AB40" s="148"/>
      <c r="AC40" s="148"/>
      <c r="AD40" s="148"/>
      <c r="AE40" s="148"/>
      <c r="AF40" s="148"/>
      <c r="AG40" s="148"/>
      <c r="AH40" s="148"/>
      <c r="AI40" s="148"/>
      <c r="AJ40" s="148"/>
      <c r="AK40" s="148"/>
      <c r="AL40" s="148"/>
      <c r="AM40" s="148"/>
      <c r="AN40" s="148"/>
    </row>
    <row r="41" spans="1:40" ht="12.75" customHeight="1" x14ac:dyDescent="0.2">
      <c r="A41" s="179"/>
      <c r="G41" s="39"/>
      <c r="H41" s="159"/>
      <c r="I41" s="159"/>
      <c r="J41" s="159"/>
      <c r="K41" s="159"/>
      <c r="L41" s="159"/>
      <c r="M41" s="159"/>
      <c r="N41" s="159"/>
      <c r="O41" s="159"/>
      <c r="P41" s="159"/>
      <c r="Q41" s="159"/>
      <c r="R41" s="159"/>
      <c r="S41" s="159"/>
      <c r="T41" s="159"/>
      <c r="U41" s="159"/>
      <c r="V41" s="159"/>
      <c r="W41" s="151"/>
      <c r="X41" s="148"/>
      <c r="Y41" s="148"/>
      <c r="Z41" s="148"/>
      <c r="AA41" s="148"/>
      <c r="AB41" s="148"/>
      <c r="AC41" s="148"/>
      <c r="AD41" s="148"/>
      <c r="AE41" s="148"/>
      <c r="AF41" s="148"/>
      <c r="AG41" s="148"/>
      <c r="AH41" s="148"/>
      <c r="AI41" s="148"/>
      <c r="AJ41" s="148"/>
      <c r="AK41" s="148"/>
      <c r="AL41" s="148"/>
      <c r="AM41" s="148"/>
      <c r="AN41" s="148"/>
    </row>
    <row r="42" spans="1:40" ht="15" customHeight="1" x14ac:dyDescent="0.2">
      <c r="A42" s="248" t="s">
        <v>288</v>
      </c>
      <c r="B42" s="248"/>
      <c r="C42" s="248"/>
      <c r="D42" s="248"/>
      <c r="E42" s="248"/>
      <c r="F42" s="170" t="s">
        <v>284</v>
      </c>
      <c r="G42" s="178"/>
      <c r="H42" s="159"/>
      <c r="I42" s="159"/>
      <c r="J42" s="159"/>
      <c r="K42" s="159"/>
      <c r="L42" s="159"/>
      <c r="M42" s="159"/>
      <c r="N42" s="159"/>
      <c r="O42" s="159"/>
      <c r="P42" s="159"/>
      <c r="Q42" s="159"/>
      <c r="R42" s="159"/>
      <c r="S42" s="159"/>
      <c r="T42" s="159"/>
      <c r="U42" s="159"/>
      <c r="V42" s="159"/>
      <c r="W42" s="151"/>
      <c r="X42" s="148"/>
      <c r="Y42" s="148"/>
      <c r="Z42" s="148"/>
      <c r="AA42" s="148"/>
      <c r="AB42" s="148"/>
      <c r="AC42" s="148"/>
      <c r="AD42" s="148"/>
      <c r="AE42" s="148"/>
      <c r="AF42" s="148"/>
      <c r="AG42" s="148"/>
      <c r="AH42" s="148"/>
      <c r="AI42" s="148"/>
      <c r="AJ42" s="148"/>
      <c r="AK42" s="148"/>
      <c r="AL42" s="148"/>
      <c r="AM42" s="148"/>
      <c r="AN42" s="148"/>
    </row>
    <row r="43" spans="1:40" ht="15" customHeight="1" x14ac:dyDescent="0.2">
      <c r="A43" s="246" t="s">
        <v>289</v>
      </c>
      <c r="B43" s="246"/>
      <c r="C43" s="246"/>
      <c r="D43" s="246"/>
      <c r="E43" s="246"/>
      <c r="F43" s="178"/>
      <c r="G43" s="178"/>
      <c r="H43" s="159"/>
      <c r="I43" s="159"/>
      <c r="J43" s="159"/>
      <c r="K43" s="159"/>
      <c r="L43" s="159"/>
      <c r="M43" s="159"/>
      <c r="N43" s="159"/>
      <c r="O43" s="159"/>
      <c r="P43" s="159"/>
      <c r="Q43" s="159"/>
      <c r="R43" s="159"/>
      <c r="S43" s="159"/>
      <c r="T43" s="159"/>
      <c r="U43" s="159"/>
      <c r="V43" s="159"/>
      <c r="W43" s="151"/>
      <c r="X43" s="148"/>
      <c r="Y43" s="148"/>
      <c r="Z43" s="148"/>
      <c r="AA43" s="148"/>
      <c r="AB43" s="148"/>
      <c r="AC43" s="148"/>
      <c r="AD43" s="148"/>
      <c r="AE43" s="148"/>
      <c r="AF43" s="148"/>
      <c r="AG43" s="148"/>
      <c r="AH43" s="148"/>
      <c r="AI43" s="148"/>
      <c r="AJ43" s="148"/>
      <c r="AK43" s="148"/>
      <c r="AL43" s="148"/>
      <c r="AM43" s="148"/>
      <c r="AN43" s="148"/>
    </row>
    <row r="44" spans="1:40" ht="15" customHeight="1" x14ac:dyDescent="0.2">
      <c r="A44" s="247"/>
      <c r="B44" s="247"/>
      <c r="C44" s="247"/>
      <c r="D44" s="247"/>
      <c r="E44" s="247"/>
      <c r="F44" s="178"/>
      <c r="G44" s="178"/>
      <c r="H44" s="159"/>
      <c r="I44" s="159"/>
      <c r="J44" s="159"/>
      <c r="K44" s="159"/>
      <c r="L44" s="159"/>
      <c r="M44" s="159"/>
      <c r="N44" s="159"/>
      <c r="O44" s="159"/>
      <c r="P44" s="159"/>
      <c r="Q44" s="159"/>
      <c r="R44" s="159"/>
      <c r="S44" s="159"/>
      <c r="T44" s="159"/>
      <c r="U44" s="159"/>
      <c r="V44" s="159"/>
      <c r="W44" s="151"/>
      <c r="X44" s="148"/>
      <c r="Y44" s="148"/>
      <c r="Z44" s="148"/>
      <c r="AA44" s="148"/>
      <c r="AB44" s="148"/>
      <c r="AC44" s="148"/>
      <c r="AD44" s="148"/>
      <c r="AE44" s="148"/>
      <c r="AF44" s="148"/>
      <c r="AG44" s="148"/>
      <c r="AH44" s="148"/>
      <c r="AI44" s="148"/>
      <c r="AJ44" s="148"/>
      <c r="AK44" s="148"/>
      <c r="AL44" s="148"/>
      <c r="AM44" s="148"/>
      <c r="AN44" s="148"/>
    </row>
    <row r="45" spans="1:40" ht="15" customHeight="1" x14ac:dyDescent="0.2">
      <c r="A45" s="247"/>
      <c r="B45" s="247"/>
      <c r="C45" s="247"/>
      <c r="D45" s="247"/>
      <c r="E45" s="247"/>
      <c r="F45" s="178"/>
      <c r="H45" s="159"/>
      <c r="I45" s="159"/>
      <c r="J45" s="159"/>
      <c r="K45" s="159"/>
      <c r="L45" s="159"/>
      <c r="M45" s="159"/>
      <c r="N45" s="159"/>
      <c r="O45" s="159"/>
      <c r="P45" s="159"/>
      <c r="Q45" s="159"/>
      <c r="R45" s="159"/>
      <c r="S45" s="159"/>
      <c r="T45" s="159"/>
      <c r="U45" s="159"/>
      <c r="V45" s="159"/>
      <c r="W45" s="151"/>
      <c r="X45" s="148"/>
      <c r="Y45" s="148"/>
      <c r="Z45" s="148"/>
      <c r="AA45" s="148"/>
      <c r="AB45" s="148"/>
      <c r="AC45" s="148"/>
      <c r="AD45" s="148"/>
      <c r="AE45" s="148"/>
      <c r="AF45" s="148"/>
      <c r="AG45" s="148"/>
      <c r="AH45" s="148"/>
      <c r="AI45" s="148"/>
      <c r="AJ45" s="148"/>
      <c r="AK45" s="148"/>
      <c r="AL45" s="148"/>
      <c r="AM45" s="148"/>
      <c r="AN45" s="148"/>
    </row>
    <row r="46" spans="1:40" ht="15" customHeight="1" x14ac:dyDescent="0.2">
      <c r="A46" s="179"/>
      <c r="G46" s="39"/>
      <c r="H46" s="159"/>
      <c r="I46" s="159"/>
      <c r="J46" s="159"/>
      <c r="K46" s="159"/>
      <c r="L46" s="159"/>
      <c r="M46" s="159"/>
      <c r="N46" s="159"/>
      <c r="O46" s="159"/>
      <c r="P46" s="159"/>
      <c r="Q46" s="159"/>
      <c r="R46" s="159"/>
      <c r="S46" s="159"/>
      <c r="T46" s="159"/>
      <c r="U46" s="159"/>
      <c r="V46" s="159"/>
      <c r="W46" s="151"/>
      <c r="X46" s="148"/>
      <c r="Y46" s="148"/>
      <c r="Z46" s="148"/>
      <c r="AA46" s="148"/>
      <c r="AB46" s="148"/>
      <c r="AC46" s="148"/>
      <c r="AD46" s="148"/>
      <c r="AE46" s="148"/>
      <c r="AF46" s="148"/>
      <c r="AG46" s="148"/>
      <c r="AH46" s="148"/>
      <c r="AI46" s="148"/>
      <c r="AJ46" s="148"/>
      <c r="AK46" s="148"/>
      <c r="AL46" s="148"/>
      <c r="AM46" s="148"/>
      <c r="AN46" s="148"/>
    </row>
    <row r="47" spans="1:40" ht="15" customHeight="1" x14ac:dyDescent="0.2">
      <c r="A47" s="248" t="s">
        <v>290</v>
      </c>
      <c r="B47" s="248"/>
      <c r="C47" s="248"/>
      <c r="D47" s="248"/>
      <c r="E47" s="248"/>
      <c r="F47" s="170" t="s">
        <v>284</v>
      </c>
      <c r="G47" s="178"/>
      <c r="H47" s="159"/>
      <c r="I47" s="159"/>
      <c r="J47" s="159"/>
      <c r="K47" s="159"/>
      <c r="L47" s="159"/>
      <c r="M47" s="159"/>
      <c r="N47" s="159"/>
      <c r="O47" s="159"/>
      <c r="P47" s="159"/>
      <c r="Q47" s="159"/>
      <c r="R47" s="159"/>
      <c r="S47" s="159"/>
      <c r="T47" s="159"/>
      <c r="U47" s="159"/>
      <c r="V47" s="159"/>
      <c r="W47" s="151"/>
      <c r="X47" s="148"/>
      <c r="Y47" s="148"/>
      <c r="Z47" s="148"/>
      <c r="AA47" s="148"/>
      <c r="AB47" s="148"/>
      <c r="AC47" s="148"/>
      <c r="AD47" s="148"/>
      <c r="AE47" s="148"/>
      <c r="AF47" s="148"/>
      <c r="AG47" s="148"/>
      <c r="AH47" s="148"/>
      <c r="AI47" s="148"/>
      <c r="AJ47" s="148"/>
      <c r="AK47" s="148"/>
      <c r="AL47" s="148"/>
      <c r="AM47" s="148"/>
      <c r="AN47" s="148"/>
    </row>
    <row r="48" spans="1:40" ht="15" customHeight="1" x14ac:dyDescent="0.2">
      <c r="A48" s="246" t="s">
        <v>291</v>
      </c>
      <c r="B48" s="246"/>
      <c r="C48" s="246"/>
      <c r="D48" s="246"/>
      <c r="E48" s="246"/>
      <c r="F48" s="178"/>
      <c r="G48" s="178"/>
      <c r="H48" s="159"/>
      <c r="I48" s="159"/>
      <c r="J48" s="159"/>
      <c r="K48" s="159"/>
      <c r="L48" s="159"/>
      <c r="M48" s="159"/>
      <c r="N48" s="159"/>
      <c r="O48" s="159"/>
      <c r="P48" s="159"/>
      <c r="Q48" s="159"/>
      <c r="R48" s="159"/>
      <c r="S48" s="159"/>
      <c r="T48" s="159"/>
      <c r="U48" s="159"/>
      <c r="V48" s="159"/>
      <c r="W48" s="151"/>
      <c r="X48" s="148"/>
      <c r="Y48" s="148"/>
      <c r="Z48" s="148"/>
      <c r="AA48" s="148"/>
      <c r="AB48" s="148"/>
      <c r="AC48" s="148"/>
      <c r="AD48" s="148"/>
      <c r="AE48" s="148"/>
      <c r="AF48" s="148"/>
      <c r="AG48" s="148"/>
      <c r="AH48" s="148"/>
      <c r="AI48" s="148"/>
      <c r="AJ48" s="148"/>
      <c r="AK48" s="148"/>
      <c r="AL48" s="148"/>
      <c r="AM48" s="148"/>
      <c r="AN48" s="148"/>
    </row>
    <row r="49" spans="1:40" ht="15" customHeight="1" x14ac:dyDescent="0.2">
      <c r="A49" s="247"/>
      <c r="B49" s="247"/>
      <c r="C49" s="247"/>
      <c r="D49" s="247"/>
      <c r="E49" s="247"/>
      <c r="F49" s="178"/>
      <c r="G49" s="178"/>
      <c r="H49" s="159"/>
      <c r="I49" s="159"/>
      <c r="J49" s="159"/>
      <c r="K49" s="159"/>
      <c r="L49" s="159"/>
      <c r="M49" s="159"/>
      <c r="N49" s="159"/>
      <c r="O49" s="159"/>
      <c r="P49" s="159"/>
      <c r="Q49" s="159"/>
      <c r="R49" s="159"/>
      <c r="S49" s="159"/>
      <c r="T49" s="159"/>
      <c r="U49" s="159"/>
      <c r="V49" s="159"/>
      <c r="W49" s="151"/>
      <c r="X49" s="148"/>
      <c r="Y49" s="148"/>
      <c r="Z49" s="148"/>
      <c r="AA49" s="148"/>
      <c r="AB49" s="148"/>
      <c r="AC49" s="148"/>
      <c r="AD49" s="148"/>
      <c r="AE49" s="148"/>
      <c r="AF49" s="148"/>
      <c r="AG49" s="148"/>
      <c r="AH49" s="148"/>
      <c r="AI49" s="148"/>
      <c r="AJ49" s="148"/>
      <c r="AK49" s="148"/>
      <c r="AL49" s="148"/>
      <c r="AM49" s="148"/>
      <c r="AN49" s="148"/>
    </row>
    <row r="50" spans="1:40" ht="15" customHeight="1" x14ac:dyDescent="0.2">
      <c r="A50" s="247"/>
      <c r="B50" s="247"/>
      <c r="C50" s="247"/>
      <c r="D50" s="247"/>
      <c r="E50" s="247"/>
      <c r="F50" s="178"/>
      <c r="G50" s="178"/>
      <c r="H50" s="159"/>
      <c r="I50" s="159"/>
      <c r="J50" s="159"/>
      <c r="K50" s="159"/>
      <c r="L50" s="159"/>
      <c r="M50" s="159"/>
      <c r="N50" s="159"/>
      <c r="O50" s="159"/>
      <c r="P50" s="159"/>
      <c r="Q50" s="159"/>
      <c r="R50" s="159"/>
      <c r="S50" s="159"/>
      <c r="T50" s="159"/>
      <c r="U50" s="159"/>
      <c r="V50" s="159"/>
      <c r="W50" s="151"/>
      <c r="X50" s="148"/>
      <c r="Y50" s="148"/>
      <c r="Z50" s="148"/>
      <c r="AA50" s="148"/>
      <c r="AB50" s="148"/>
      <c r="AC50" s="148"/>
      <c r="AD50" s="148"/>
      <c r="AE50" s="148"/>
      <c r="AF50" s="148"/>
      <c r="AG50" s="148"/>
      <c r="AH50" s="148"/>
      <c r="AI50" s="148"/>
      <c r="AJ50" s="148"/>
      <c r="AK50" s="148"/>
      <c r="AL50" s="148"/>
      <c r="AM50" s="148"/>
      <c r="AN50" s="148"/>
    </row>
    <row r="51" spans="1:40" ht="15" customHeight="1" x14ac:dyDescent="0.2">
      <c r="A51" s="247"/>
      <c r="B51" s="247"/>
      <c r="C51" s="247"/>
      <c r="D51" s="247"/>
      <c r="E51" s="247"/>
      <c r="F51" s="178"/>
      <c r="G51" s="178"/>
      <c r="H51" s="159"/>
      <c r="I51" s="159"/>
      <c r="J51" s="159"/>
      <c r="K51" s="159"/>
      <c r="L51" s="159"/>
      <c r="M51" s="159"/>
      <c r="N51" s="159"/>
      <c r="O51" s="159"/>
      <c r="P51" s="159"/>
      <c r="Q51" s="159"/>
      <c r="R51" s="159"/>
      <c r="S51" s="159"/>
      <c r="T51" s="159"/>
      <c r="U51" s="159"/>
      <c r="V51" s="159"/>
      <c r="W51" s="151"/>
      <c r="X51" s="148"/>
      <c r="Y51" s="148"/>
      <c r="Z51" s="148"/>
      <c r="AA51" s="148"/>
      <c r="AB51" s="148"/>
      <c r="AC51" s="148"/>
      <c r="AD51" s="148"/>
      <c r="AE51" s="148"/>
      <c r="AF51" s="148"/>
      <c r="AG51" s="148"/>
      <c r="AH51" s="148"/>
      <c r="AI51" s="148"/>
      <c r="AJ51" s="148"/>
      <c r="AK51" s="148"/>
      <c r="AL51" s="148"/>
      <c r="AM51" s="148"/>
      <c r="AN51" s="148"/>
    </row>
    <row r="52" spans="1:40" ht="15" customHeight="1" x14ac:dyDescent="0.2">
      <c r="A52" s="247"/>
      <c r="B52" s="247"/>
      <c r="C52" s="247"/>
      <c r="D52" s="247"/>
      <c r="E52" s="247"/>
      <c r="F52" s="178"/>
      <c r="H52" s="159"/>
      <c r="I52" s="159"/>
      <c r="J52" s="159"/>
      <c r="K52" s="159"/>
      <c r="L52" s="159"/>
      <c r="M52" s="159"/>
      <c r="N52" s="159"/>
      <c r="O52" s="159"/>
      <c r="P52" s="159"/>
      <c r="Q52" s="159"/>
      <c r="R52" s="159"/>
      <c r="S52" s="159"/>
      <c r="T52" s="159"/>
      <c r="U52" s="159"/>
      <c r="V52" s="159"/>
      <c r="W52" s="151"/>
      <c r="X52" s="148"/>
      <c r="Y52" s="148"/>
      <c r="Z52" s="148"/>
      <c r="AA52" s="148"/>
      <c r="AB52" s="148"/>
      <c r="AC52" s="148"/>
      <c r="AD52" s="148"/>
      <c r="AE52" s="148"/>
      <c r="AF52" s="148"/>
      <c r="AG52" s="148"/>
      <c r="AH52" s="148"/>
      <c r="AI52" s="148"/>
      <c r="AJ52" s="148"/>
      <c r="AK52" s="148"/>
      <c r="AL52" s="148"/>
      <c r="AM52" s="148"/>
      <c r="AN52" s="148"/>
    </row>
    <row r="53" spans="1:40" ht="15" customHeight="1" x14ac:dyDescent="0.2">
      <c r="A53" s="92"/>
      <c r="H53" s="159"/>
      <c r="I53" s="159"/>
      <c r="J53" s="159"/>
      <c r="K53" s="159"/>
      <c r="L53" s="159"/>
      <c r="M53" s="159"/>
      <c r="N53" s="159"/>
      <c r="O53" s="159"/>
      <c r="P53" s="159"/>
      <c r="Q53" s="159"/>
      <c r="R53" s="159"/>
      <c r="S53" s="159"/>
      <c r="T53" s="159"/>
      <c r="U53" s="159"/>
      <c r="V53" s="159"/>
      <c r="W53" s="151"/>
      <c r="X53" s="148"/>
      <c r="Y53" s="148"/>
      <c r="Z53" s="148"/>
      <c r="AA53" s="148"/>
      <c r="AB53" s="148"/>
      <c r="AC53" s="148"/>
      <c r="AD53" s="148"/>
      <c r="AE53" s="148"/>
      <c r="AF53" s="148"/>
      <c r="AG53" s="148"/>
      <c r="AH53" s="148"/>
      <c r="AI53" s="148"/>
      <c r="AJ53" s="148"/>
      <c r="AK53" s="148"/>
      <c r="AL53" s="148"/>
      <c r="AM53" s="148"/>
      <c r="AN53" s="148"/>
    </row>
    <row r="54" spans="1:40" ht="15" customHeight="1" x14ac:dyDescent="0.2">
      <c r="A54" s="92"/>
      <c r="H54" s="159"/>
      <c r="I54" s="159"/>
      <c r="J54" s="159"/>
      <c r="K54" s="159"/>
      <c r="L54" s="159"/>
      <c r="M54" s="159"/>
      <c r="N54" s="159"/>
      <c r="O54" s="159"/>
      <c r="P54" s="159"/>
      <c r="Q54" s="159"/>
      <c r="R54" s="159"/>
      <c r="S54" s="159"/>
      <c r="T54" s="159"/>
      <c r="U54" s="159"/>
      <c r="V54" s="159"/>
      <c r="W54" s="151"/>
      <c r="X54" s="148"/>
      <c r="Y54" s="148"/>
      <c r="Z54" s="148"/>
      <c r="AA54" s="148"/>
      <c r="AB54" s="148"/>
      <c r="AC54" s="148"/>
      <c r="AD54" s="148"/>
      <c r="AE54" s="148"/>
      <c r="AF54" s="148"/>
      <c r="AG54" s="148"/>
      <c r="AH54" s="148"/>
      <c r="AI54" s="148"/>
      <c r="AJ54" s="148"/>
      <c r="AK54" s="148"/>
      <c r="AL54" s="148"/>
      <c r="AM54" s="148"/>
      <c r="AN54" s="148"/>
    </row>
    <row r="55" spans="1:40" ht="15" customHeight="1" x14ac:dyDescent="0.2">
      <c r="A55" s="92"/>
      <c r="H55" s="159"/>
      <c r="I55" s="159"/>
      <c r="J55" s="159"/>
      <c r="K55" s="159"/>
      <c r="L55" s="159"/>
      <c r="M55" s="159"/>
      <c r="N55" s="159"/>
      <c r="O55" s="159"/>
      <c r="P55" s="159"/>
      <c r="Q55" s="159"/>
      <c r="R55" s="159"/>
      <c r="S55" s="159"/>
      <c r="T55" s="159"/>
      <c r="U55" s="159"/>
      <c r="V55" s="159"/>
      <c r="W55" s="185"/>
      <c r="X55" s="148"/>
      <c r="Y55" s="148"/>
      <c r="Z55" s="148"/>
      <c r="AA55" s="148"/>
      <c r="AB55" s="148"/>
      <c r="AC55" s="148"/>
      <c r="AD55" s="148"/>
      <c r="AE55" s="148"/>
      <c r="AF55" s="148"/>
      <c r="AG55" s="148"/>
      <c r="AH55" s="148"/>
      <c r="AI55" s="148"/>
      <c r="AJ55" s="148"/>
      <c r="AK55" s="148"/>
      <c r="AL55" s="148"/>
      <c r="AM55" s="148"/>
      <c r="AN55" s="148"/>
    </row>
    <row r="56" spans="1:40" ht="15" customHeight="1" x14ac:dyDescent="0.2">
      <c r="A56" s="92"/>
      <c r="H56" s="159"/>
      <c r="I56" s="159"/>
      <c r="J56" s="159"/>
      <c r="K56" s="159"/>
      <c r="L56" s="159"/>
      <c r="M56" s="159"/>
      <c r="N56" s="159"/>
      <c r="O56" s="159"/>
      <c r="P56" s="159"/>
      <c r="Q56" s="159"/>
      <c r="R56" s="159"/>
      <c r="S56" s="159"/>
      <c r="T56" s="159"/>
      <c r="U56" s="159"/>
      <c r="V56" s="159"/>
      <c r="W56" s="185"/>
      <c r="X56" s="148"/>
      <c r="Y56" s="148"/>
      <c r="Z56" s="148"/>
      <c r="AA56" s="148"/>
      <c r="AB56" s="148"/>
      <c r="AC56" s="148"/>
      <c r="AD56" s="148"/>
      <c r="AE56" s="148"/>
      <c r="AF56" s="148"/>
      <c r="AG56" s="148"/>
      <c r="AH56" s="148"/>
      <c r="AI56" s="148"/>
      <c r="AJ56" s="148"/>
      <c r="AK56" s="148"/>
      <c r="AL56" s="148"/>
      <c r="AM56" s="148"/>
      <c r="AN56" s="148"/>
    </row>
    <row r="57" spans="1:40" ht="15" customHeight="1" x14ac:dyDescent="0.2">
      <c r="A57" s="92"/>
      <c r="H57" s="159"/>
      <c r="I57" s="159"/>
      <c r="J57" s="159"/>
      <c r="K57" s="159"/>
      <c r="L57" s="159"/>
      <c r="M57" s="159"/>
      <c r="N57" s="159"/>
      <c r="O57" s="159"/>
      <c r="P57" s="159"/>
      <c r="Q57" s="159"/>
      <c r="R57" s="159"/>
      <c r="S57" s="159"/>
      <c r="T57" s="159"/>
      <c r="U57" s="159"/>
      <c r="V57" s="159"/>
      <c r="W57" s="185"/>
      <c r="X57" s="148"/>
      <c r="Y57" s="148"/>
      <c r="Z57" s="148"/>
      <c r="AA57" s="148"/>
      <c r="AB57" s="148"/>
      <c r="AC57" s="148"/>
      <c r="AD57" s="148"/>
      <c r="AE57" s="148"/>
      <c r="AF57" s="148"/>
      <c r="AG57" s="148"/>
      <c r="AH57" s="148"/>
      <c r="AI57" s="148"/>
      <c r="AJ57" s="148"/>
      <c r="AK57" s="148"/>
      <c r="AL57" s="148"/>
      <c r="AM57" s="148"/>
      <c r="AN57" s="148"/>
    </row>
    <row r="58" spans="1:40" ht="15" customHeight="1" x14ac:dyDescent="0.2">
      <c r="A58" s="92"/>
      <c r="H58" s="159"/>
      <c r="I58" s="159"/>
      <c r="J58" s="159"/>
      <c r="K58" s="159"/>
      <c r="L58" s="159"/>
      <c r="M58" s="159"/>
      <c r="N58" s="159"/>
      <c r="O58" s="159"/>
      <c r="P58" s="159"/>
      <c r="Q58" s="159"/>
      <c r="R58" s="159"/>
      <c r="S58" s="159"/>
      <c r="T58" s="159"/>
      <c r="U58" s="159"/>
      <c r="V58" s="159"/>
      <c r="W58" s="151"/>
      <c r="X58" s="148"/>
      <c r="Y58" s="148"/>
      <c r="Z58" s="148"/>
      <c r="AA58" s="148"/>
      <c r="AB58" s="148"/>
      <c r="AC58" s="148"/>
      <c r="AD58" s="148"/>
      <c r="AE58" s="148"/>
      <c r="AF58" s="148"/>
      <c r="AG58" s="148"/>
      <c r="AH58" s="148"/>
      <c r="AI58" s="148"/>
      <c r="AJ58" s="148"/>
      <c r="AK58" s="148"/>
      <c r="AL58" s="148"/>
      <c r="AM58" s="148"/>
      <c r="AN58" s="148"/>
    </row>
    <row r="59" spans="1:40" ht="15" customHeight="1" x14ac:dyDescent="0.2">
      <c r="A59" s="92"/>
      <c r="H59" s="159"/>
      <c r="I59" s="159"/>
      <c r="J59" s="159"/>
      <c r="K59" s="159"/>
      <c r="L59" s="159"/>
      <c r="M59" s="159"/>
      <c r="N59" s="159"/>
      <c r="O59" s="159"/>
      <c r="P59" s="159"/>
      <c r="Q59" s="159"/>
      <c r="R59" s="159"/>
      <c r="S59" s="159"/>
      <c r="T59" s="159"/>
      <c r="U59" s="159"/>
      <c r="V59" s="159"/>
      <c r="W59" s="151"/>
      <c r="X59" s="148"/>
      <c r="Y59" s="148"/>
      <c r="Z59" s="148"/>
      <c r="AA59" s="148"/>
      <c r="AB59" s="148"/>
      <c r="AC59" s="148"/>
      <c r="AD59" s="148"/>
      <c r="AE59" s="148"/>
      <c r="AF59" s="148"/>
      <c r="AG59" s="148"/>
      <c r="AH59" s="148"/>
      <c r="AI59" s="148"/>
      <c r="AJ59" s="148"/>
      <c r="AK59" s="148"/>
      <c r="AL59" s="148"/>
      <c r="AM59" s="148"/>
      <c r="AN59" s="148"/>
    </row>
    <row r="60" spans="1:40" ht="15" customHeight="1" x14ac:dyDescent="0.2">
      <c r="A60" s="93"/>
      <c r="H60" s="159"/>
      <c r="I60" s="159"/>
      <c r="J60" s="159"/>
      <c r="K60" s="159"/>
      <c r="L60" s="159"/>
      <c r="M60" s="159"/>
      <c r="N60" s="159"/>
      <c r="O60" s="159"/>
      <c r="P60" s="159"/>
      <c r="Q60" s="159"/>
      <c r="R60" s="159"/>
      <c r="S60" s="159"/>
      <c r="T60" s="159"/>
      <c r="U60" s="159"/>
      <c r="V60" s="159"/>
      <c r="W60" s="151"/>
      <c r="X60" s="148"/>
      <c r="Y60" s="148"/>
      <c r="Z60" s="148"/>
      <c r="AA60" s="148"/>
      <c r="AB60" s="148"/>
      <c r="AC60" s="148"/>
      <c r="AD60" s="148"/>
      <c r="AE60" s="148"/>
      <c r="AF60" s="148"/>
      <c r="AG60" s="148"/>
      <c r="AH60" s="148"/>
      <c r="AI60" s="148"/>
      <c r="AJ60" s="148"/>
      <c r="AK60" s="148"/>
      <c r="AL60" s="148"/>
      <c r="AM60" s="148"/>
      <c r="AN60" s="148"/>
    </row>
    <row r="61" spans="1:40" ht="15" customHeight="1" x14ac:dyDescent="0.2">
      <c r="A61" s="186"/>
      <c r="H61" s="159"/>
      <c r="I61" s="159"/>
      <c r="J61" s="159"/>
      <c r="K61" s="159"/>
      <c r="L61" s="159"/>
      <c r="M61" s="159"/>
      <c r="N61" s="159"/>
      <c r="O61" s="159"/>
      <c r="P61" s="159"/>
      <c r="Q61" s="159"/>
      <c r="R61" s="159"/>
      <c r="S61" s="159"/>
      <c r="T61" s="159"/>
      <c r="U61" s="159"/>
      <c r="V61" s="159"/>
      <c r="W61" s="151"/>
      <c r="X61" s="148"/>
      <c r="Y61" s="148"/>
      <c r="Z61" s="148"/>
      <c r="AA61" s="148"/>
      <c r="AB61" s="148"/>
      <c r="AC61" s="148"/>
      <c r="AD61" s="148"/>
      <c r="AE61" s="148"/>
      <c r="AF61" s="148"/>
      <c r="AG61" s="148"/>
      <c r="AH61" s="148"/>
      <c r="AI61" s="148"/>
      <c r="AJ61" s="148"/>
      <c r="AK61" s="148"/>
      <c r="AL61" s="148"/>
      <c r="AM61" s="148"/>
      <c r="AN61" s="148"/>
    </row>
    <row r="62" spans="1:40" ht="15" customHeight="1" x14ac:dyDescent="0.2">
      <c r="A62" s="186"/>
      <c r="H62" s="159"/>
      <c r="I62" s="159"/>
      <c r="J62" s="159"/>
      <c r="K62" s="159"/>
      <c r="L62" s="159"/>
      <c r="M62" s="159"/>
      <c r="N62" s="159"/>
      <c r="O62" s="159"/>
      <c r="P62" s="159"/>
      <c r="Q62" s="159"/>
      <c r="R62" s="159"/>
      <c r="S62" s="159"/>
      <c r="T62" s="159"/>
      <c r="U62" s="159"/>
      <c r="V62" s="159"/>
      <c r="W62" s="151"/>
      <c r="X62" s="148"/>
      <c r="Y62" s="148"/>
      <c r="Z62" s="148"/>
      <c r="AA62" s="148"/>
      <c r="AB62" s="148"/>
      <c r="AC62" s="148"/>
      <c r="AD62" s="148"/>
      <c r="AE62" s="148"/>
      <c r="AF62" s="148"/>
      <c r="AG62" s="148"/>
      <c r="AH62" s="148"/>
      <c r="AI62" s="148"/>
      <c r="AJ62" s="148"/>
      <c r="AK62" s="148"/>
      <c r="AL62" s="148"/>
      <c r="AM62" s="148"/>
      <c r="AN62" s="148"/>
    </row>
    <row r="63" spans="1:40" ht="15" customHeight="1" x14ac:dyDescent="0.2">
      <c r="A63" s="186"/>
      <c r="H63" s="151"/>
      <c r="I63" s="151"/>
      <c r="J63" s="151"/>
      <c r="K63" s="151"/>
      <c r="L63" s="151"/>
      <c r="M63" s="151"/>
      <c r="N63" s="151"/>
      <c r="O63" s="159"/>
      <c r="P63" s="159"/>
      <c r="Q63" s="159"/>
      <c r="R63" s="159"/>
      <c r="S63" s="159"/>
      <c r="T63" s="159"/>
      <c r="U63" s="159"/>
      <c r="V63" s="159"/>
      <c r="W63" s="151"/>
      <c r="X63" s="148"/>
      <c r="Y63" s="148"/>
      <c r="Z63" s="148"/>
      <c r="AA63" s="148"/>
      <c r="AB63" s="148"/>
      <c r="AC63" s="148"/>
      <c r="AD63" s="148"/>
      <c r="AE63" s="148"/>
      <c r="AF63" s="148"/>
      <c r="AG63" s="148"/>
      <c r="AH63" s="148"/>
      <c r="AI63" s="148"/>
      <c r="AJ63" s="148"/>
      <c r="AK63" s="148"/>
      <c r="AL63" s="148"/>
      <c r="AM63" s="148"/>
      <c r="AN63" s="148"/>
    </row>
    <row r="64" spans="1:40" ht="15" customHeight="1" x14ac:dyDescent="0.2">
      <c r="A64" s="186"/>
      <c r="H64" s="185"/>
      <c r="I64" s="185"/>
      <c r="J64" s="185"/>
      <c r="K64" s="185"/>
      <c r="L64" s="185"/>
      <c r="M64" s="185"/>
      <c r="N64" s="185"/>
      <c r="O64" s="151"/>
      <c r="P64" s="151"/>
      <c r="Q64" s="151"/>
      <c r="R64" s="151"/>
      <c r="S64" s="151"/>
      <c r="T64" s="151"/>
      <c r="U64" s="151"/>
      <c r="V64" s="151"/>
      <c r="W64" s="151"/>
      <c r="X64" s="148"/>
      <c r="Y64" s="148"/>
      <c r="Z64" s="148"/>
      <c r="AA64" s="148"/>
      <c r="AB64" s="148"/>
      <c r="AC64" s="148"/>
      <c r="AD64" s="148"/>
      <c r="AE64" s="148"/>
      <c r="AF64" s="148"/>
      <c r="AG64" s="148"/>
      <c r="AH64" s="148"/>
      <c r="AI64" s="148"/>
      <c r="AJ64" s="148"/>
      <c r="AK64" s="148"/>
      <c r="AL64" s="148"/>
      <c r="AM64" s="148"/>
      <c r="AN64" s="148"/>
    </row>
    <row r="65" spans="1:40" ht="15" customHeight="1" x14ac:dyDescent="0.2">
      <c r="A65" s="175"/>
      <c r="H65" s="185"/>
      <c r="I65" s="185"/>
      <c r="J65" s="185"/>
      <c r="K65" s="185"/>
      <c r="L65" s="185"/>
      <c r="M65" s="185"/>
      <c r="N65" s="185"/>
      <c r="O65" s="185"/>
      <c r="P65" s="185"/>
      <c r="Q65" s="185"/>
      <c r="R65" s="185"/>
      <c r="S65" s="185"/>
      <c r="T65" s="185"/>
      <c r="U65" s="185"/>
      <c r="V65" s="185"/>
      <c r="W65" s="148"/>
      <c r="X65" s="148"/>
      <c r="Y65" s="148"/>
      <c r="Z65" s="148"/>
      <c r="AA65" s="148"/>
      <c r="AB65" s="148"/>
      <c r="AC65" s="148"/>
      <c r="AD65" s="148"/>
      <c r="AE65" s="148"/>
      <c r="AF65" s="148"/>
      <c r="AG65" s="148"/>
      <c r="AH65" s="148"/>
      <c r="AI65" s="148"/>
      <c r="AJ65" s="148"/>
      <c r="AK65" s="148"/>
      <c r="AL65" s="148"/>
      <c r="AM65" s="148"/>
      <c r="AN65" s="148"/>
    </row>
    <row r="66" spans="1:40" ht="15" customHeight="1" x14ac:dyDescent="0.2">
      <c r="A66" s="175"/>
      <c r="H66" s="185"/>
      <c r="I66" s="185"/>
      <c r="J66" s="185"/>
      <c r="K66" s="185"/>
      <c r="L66" s="185"/>
      <c r="M66" s="185"/>
      <c r="N66" s="185"/>
      <c r="O66" s="185"/>
      <c r="P66" s="185"/>
      <c r="Q66" s="185"/>
      <c r="R66" s="185"/>
      <c r="S66" s="185"/>
      <c r="T66" s="185"/>
      <c r="U66" s="185"/>
      <c r="V66" s="185"/>
      <c r="W66" s="148"/>
      <c r="X66" s="148"/>
      <c r="Y66" s="148"/>
      <c r="Z66" s="148"/>
      <c r="AA66" s="148"/>
      <c r="AB66" s="148"/>
      <c r="AC66" s="148"/>
      <c r="AD66" s="148"/>
      <c r="AE66" s="148"/>
      <c r="AF66" s="148"/>
      <c r="AG66" s="148"/>
      <c r="AH66" s="148"/>
      <c r="AI66" s="148"/>
      <c r="AJ66" s="148"/>
      <c r="AK66" s="148"/>
      <c r="AL66" s="148"/>
      <c r="AM66" s="148"/>
      <c r="AN66" s="148"/>
    </row>
    <row r="67" spans="1:40" ht="15" customHeight="1" x14ac:dyDescent="0.2">
      <c r="A67" s="175"/>
      <c r="H67" s="185"/>
      <c r="I67" s="185"/>
      <c r="J67" s="185"/>
      <c r="K67" s="185"/>
      <c r="L67" s="185"/>
      <c r="M67" s="185"/>
      <c r="N67" s="185"/>
      <c r="O67" s="185"/>
      <c r="P67" s="185"/>
      <c r="Q67" s="185"/>
      <c r="R67" s="185"/>
      <c r="S67" s="185"/>
      <c r="T67" s="185"/>
      <c r="U67" s="185"/>
      <c r="V67" s="185"/>
      <c r="W67" s="148"/>
      <c r="X67" s="148"/>
      <c r="Y67" s="148"/>
      <c r="Z67" s="148"/>
      <c r="AA67" s="148"/>
      <c r="AB67" s="148"/>
      <c r="AC67" s="148"/>
      <c r="AD67" s="148"/>
      <c r="AE67" s="148"/>
      <c r="AF67" s="148"/>
      <c r="AG67" s="148"/>
      <c r="AH67" s="148"/>
      <c r="AI67" s="148"/>
      <c r="AJ67" s="148"/>
      <c r="AK67" s="148"/>
      <c r="AL67" s="148"/>
      <c r="AM67" s="148"/>
      <c r="AN67" s="148"/>
    </row>
    <row r="68" spans="1:40" ht="15" customHeight="1" x14ac:dyDescent="0.2">
      <c r="A68" s="175"/>
      <c r="H68" s="185"/>
      <c r="I68" s="185"/>
      <c r="J68" s="185"/>
      <c r="K68" s="185"/>
      <c r="L68" s="185"/>
      <c r="M68" s="185"/>
      <c r="N68" s="185"/>
      <c r="O68" s="185"/>
      <c r="P68" s="185"/>
      <c r="Q68" s="185"/>
      <c r="R68" s="185"/>
      <c r="S68" s="185"/>
      <c r="T68" s="185"/>
      <c r="U68" s="185"/>
      <c r="V68" s="185"/>
      <c r="W68" s="148"/>
      <c r="X68" s="148"/>
      <c r="Y68" s="148"/>
      <c r="Z68" s="148"/>
      <c r="AA68" s="148"/>
      <c r="AB68" s="148"/>
      <c r="AC68" s="148"/>
      <c r="AD68" s="148"/>
      <c r="AE68" s="148"/>
      <c r="AF68" s="148"/>
      <c r="AG68" s="148"/>
      <c r="AH68" s="148"/>
      <c r="AI68" s="148"/>
      <c r="AJ68" s="148"/>
      <c r="AK68" s="148"/>
      <c r="AL68" s="148"/>
      <c r="AM68" s="148"/>
      <c r="AN68" s="148"/>
    </row>
    <row r="69" spans="1:40" ht="15" customHeight="1" x14ac:dyDescent="0.2">
      <c r="A69" s="175"/>
      <c r="H69" s="185"/>
      <c r="I69" s="185"/>
      <c r="J69" s="185"/>
      <c r="K69" s="185"/>
      <c r="L69" s="185"/>
      <c r="M69" s="185"/>
      <c r="N69" s="185"/>
      <c r="O69" s="185"/>
      <c r="P69" s="185"/>
      <c r="Q69" s="185"/>
      <c r="R69" s="185"/>
      <c r="S69" s="185"/>
      <c r="T69" s="185"/>
      <c r="U69" s="185"/>
      <c r="V69" s="185"/>
      <c r="W69" s="148"/>
      <c r="X69" s="148"/>
      <c r="Y69" s="148"/>
      <c r="Z69" s="148"/>
      <c r="AA69" s="148"/>
      <c r="AB69" s="148"/>
      <c r="AC69" s="148"/>
      <c r="AD69" s="148"/>
      <c r="AE69" s="148"/>
      <c r="AF69" s="148"/>
      <c r="AG69" s="148"/>
      <c r="AH69" s="148"/>
      <c r="AI69" s="148"/>
      <c r="AJ69" s="148"/>
      <c r="AK69" s="148"/>
      <c r="AL69" s="148"/>
      <c r="AM69" s="148"/>
      <c r="AN69" s="148"/>
    </row>
    <row r="70" spans="1:40" ht="15" customHeight="1" x14ac:dyDescent="0.2">
      <c r="A70" s="175"/>
      <c r="H70" s="185"/>
      <c r="I70" s="185"/>
      <c r="J70" s="185"/>
      <c r="K70" s="185"/>
      <c r="L70" s="185"/>
      <c r="M70" s="185"/>
      <c r="N70" s="185"/>
      <c r="O70" s="185"/>
      <c r="P70" s="185"/>
      <c r="Q70" s="185"/>
      <c r="R70" s="185"/>
      <c r="S70" s="185"/>
      <c r="T70" s="185"/>
      <c r="U70" s="185"/>
      <c r="V70" s="185"/>
      <c r="W70" s="148"/>
      <c r="X70" s="148"/>
      <c r="Y70" s="148"/>
      <c r="Z70" s="148"/>
      <c r="AA70" s="148"/>
      <c r="AB70" s="148"/>
      <c r="AC70" s="148"/>
      <c r="AD70" s="148"/>
      <c r="AE70" s="148"/>
      <c r="AF70" s="148"/>
      <c r="AG70" s="148"/>
      <c r="AH70" s="148"/>
      <c r="AI70" s="148"/>
      <c r="AJ70" s="148"/>
      <c r="AK70" s="148"/>
      <c r="AL70" s="148"/>
      <c r="AM70" s="148"/>
      <c r="AN70" s="148"/>
    </row>
    <row r="71" spans="1:40" ht="15" customHeight="1" x14ac:dyDescent="0.2">
      <c r="A71" s="175"/>
      <c r="H71" s="185"/>
      <c r="I71" s="185"/>
      <c r="J71" s="185"/>
      <c r="K71" s="185"/>
      <c r="L71" s="185"/>
      <c r="M71" s="185"/>
      <c r="N71" s="185"/>
      <c r="O71" s="185"/>
      <c r="P71" s="185"/>
      <c r="Q71" s="185"/>
      <c r="R71" s="185"/>
      <c r="S71" s="185"/>
      <c r="T71" s="185"/>
      <c r="U71" s="185"/>
      <c r="V71" s="185"/>
      <c r="W71" s="148"/>
      <c r="X71" s="148"/>
      <c r="Y71" s="148"/>
      <c r="Z71" s="148"/>
      <c r="AA71" s="148"/>
      <c r="AB71" s="148"/>
      <c r="AC71" s="148"/>
      <c r="AD71" s="148"/>
      <c r="AE71" s="148"/>
      <c r="AF71" s="148"/>
      <c r="AG71" s="148"/>
      <c r="AH71" s="148"/>
      <c r="AI71" s="148"/>
      <c r="AJ71" s="148"/>
      <c r="AK71" s="148"/>
      <c r="AL71" s="148"/>
      <c r="AM71" s="148"/>
      <c r="AN71" s="148"/>
    </row>
    <row r="72" spans="1:40" ht="15" customHeight="1" x14ac:dyDescent="0.2">
      <c r="A72" s="175"/>
      <c r="H72" s="185"/>
      <c r="I72" s="185"/>
      <c r="J72" s="185"/>
      <c r="K72" s="185"/>
      <c r="L72" s="185"/>
      <c r="M72" s="185"/>
      <c r="N72" s="185"/>
      <c r="O72" s="185"/>
      <c r="P72" s="185"/>
      <c r="Q72" s="185"/>
      <c r="R72" s="185"/>
      <c r="S72" s="185"/>
      <c r="T72" s="185"/>
      <c r="U72" s="185"/>
      <c r="V72" s="185"/>
      <c r="W72" s="148"/>
      <c r="X72" s="148"/>
      <c r="Y72" s="148"/>
      <c r="Z72" s="148"/>
      <c r="AA72" s="148"/>
      <c r="AB72" s="148"/>
      <c r="AC72" s="148"/>
      <c r="AD72" s="148"/>
      <c r="AE72" s="148"/>
      <c r="AF72" s="148"/>
      <c r="AG72" s="148"/>
      <c r="AH72" s="148"/>
      <c r="AI72" s="148"/>
      <c r="AJ72" s="148"/>
      <c r="AK72" s="148"/>
      <c r="AL72" s="148"/>
      <c r="AM72" s="148"/>
      <c r="AN72" s="148"/>
    </row>
    <row r="73" spans="1:40" ht="15" customHeight="1" x14ac:dyDescent="0.2">
      <c r="A73" s="175"/>
      <c r="H73" s="185"/>
      <c r="I73" s="185"/>
      <c r="J73" s="185"/>
      <c r="K73" s="185"/>
      <c r="L73" s="185"/>
      <c r="M73" s="185"/>
      <c r="N73" s="185"/>
      <c r="O73" s="185"/>
      <c r="P73" s="185"/>
      <c r="Q73" s="185"/>
      <c r="R73" s="185"/>
      <c r="S73" s="185"/>
      <c r="T73" s="185"/>
      <c r="U73" s="185"/>
      <c r="V73" s="185"/>
      <c r="W73" s="148"/>
      <c r="X73" s="148"/>
      <c r="Y73" s="148"/>
      <c r="Z73" s="148"/>
      <c r="AA73" s="148"/>
      <c r="AB73" s="148"/>
      <c r="AC73" s="148"/>
      <c r="AD73" s="148"/>
      <c r="AE73" s="148"/>
      <c r="AF73" s="148"/>
      <c r="AG73" s="148"/>
      <c r="AH73" s="148"/>
      <c r="AI73" s="148"/>
      <c r="AJ73" s="148"/>
      <c r="AK73" s="148"/>
      <c r="AL73" s="148"/>
      <c r="AM73" s="148"/>
      <c r="AN73" s="148"/>
    </row>
    <row r="74" spans="1:40" ht="15" customHeight="1" x14ac:dyDescent="0.2">
      <c r="A74" s="175"/>
      <c r="N74" s="148"/>
      <c r="O74" s="185"/>
      <c r="P74" s="185"/>
      <c r="Q74" s="185"/>
      <c r="R74" s="185"/>
      <c r="S74" s="185"/>
      <c r="T74" s="185"/>
      <c r="U74" s="185"/>
      <c r="V74" s="185"/>
      <c r="W74" s="148"/>
      <c r="X74" s="148"/>
      <c r="Y74" s="148"/>
      <c r="Z74" s="148"/>
      <c r="AA74" s="148"/>
      <c r="AB74" s="148"/>
      <c r="AC74" s="148"/>
      <c r="AD74" s="148"/>
      <c r="AE74" s="148"/>
      <c r="AF74" s="148"/>
      <c r="AG74" s="148"/>
      <c r="AH74" s="148"/>
      <c r="AI74" s="148"/>
      <c r="AJ74" s="148"/>
      <c r="AK74" s="148"/>
      <c r="AL74" s="148"/>
      <c r="AM74" s="148"/>
      <c r="AN74" s="148"/>
    </row>
    <row r="75" spans="1:40" ht="15" customHeight="1" x14ac:dyDescent="0.2">
      <c r="A75" s="175"/>
      <c r="N75" s="148"/>
      <c r="O75" s="148"/>
      <c r="P75" s="148"/>
      <c r="Q75" s="148"/>
      <c r="R75" s="148"/>
      <c r="S75" s="148"/>
      <c r="T75" s="148"/>
      <c r="U75" s="148"/>
      <c r="V75" s="148"/>
      <c r="W75" s="148"/>
      <c r="X75" s="148"/>
      <c r="Y75" s="148"/>
      <c r="Z75" s="148"/>
      <c r="AA75" s="148"/>
      <c r="AB75" s="148"/>
      <c r="AC75" s="148"/>
      <c r="AD75" s="148"/>
      <c r="AE75" s="148"/>
      <c r="AF75" s="148"/>
      <c r="AG75" s="148"/>
      <c r="AH75" s="148"/>
      <c r="AI75" s="148"/>
      <c r="AJ75" s="148"/>
      <c r="AK75" s="148"/>
      <c r="AL75" s="148"/>
      <c r="AM75" s="148"/>
      <c r="AN75" s="148"/>
    </row>
    <row r="76" spans="1:40" ht="15" customHeight="1" x14ac:dyDescent="0.2">
      <c r="A76" s="175"/>
      <c r="N76" s="148"/>
      <c r="O76" s="148"/>
      <c r="P76" s="148"/>
      <c r="Q76" s="148"/>
      <c r="R76" s="148"/>
      <c r="S76" s="148"/>
      <c r="T76" s="148"/>
      <c r="U76" s="148"/>
      <c r="V76" s="148"/>
      <c r="W76" s="148"/>
      <c r="X76" s="148"/>
      <c r="Y76" s="148"/>
      <c r="Z76" s="148"/>
      <c r="AA76" s="148"/>
      <c r="AB76" s="148"/>
      <c r="AC76" s="148"/>
      <c r="AD76" s="148"/>
      <c r="AE76" s="148"/>
      <c r="AF76" s="148"/>
      <c r="AG76" s="148"/>
      <c r="AH76" s="148"/>
      <c r="AI76" s="148"/>
      <c r="AJ76" s="148"/>
      <c r="AK76" s="148"/>
      <c r="AL76" s="148"/>
      <c r="AM76" s="148"/>
      <c r="AN76" s="148"/>
    </row>
    <row r="77" spans="1:40" ht="15" customHeight="1" x14ac:dyDescent="0.2">
      <c r="A77" s="175"/>
      <c r="N77" s="148"/>
      <c r="O77" s="148"/>
      <c r="P77" s="148"/>
      <c r="Q77" s="148"/>
      <c r="R77" s="148"/>
      <c r="S77" s="148"/>
      <c r="T77" s="148"/>
      <c r="U77" s="148"/>
      <c r="V77" s="148"/>
      <c r="W77" s="148"/>
      <c r="X77" s="148"/>
      <c r="Y77" s="148"/>
      <c r="Z77" s="148"/>
      <c r="AA77" s="148"/>
      <c r="AB77" s="148"/>
      <c r="AC77" s="148"/>
      <c r="AD77" s="148"/>
      <c r="AE77" s="148"/>
      <c r="AF77" s="148"/>
      <c r="AG77" s="148"/>
      <c r="AH77" s="148"/>
      <c r="AI77" s="148"/>
      <c r="AJ77" s="148"/>
      <c r="AK77" s="148"/>
      <c r="AL77" s="148"/>
      <c r="AM77" s="148"/>
      <c r="AN77" s="148"/>
    </row>
    <row r="78" spans="1:40" ht="15" customHeight="1" x14ac:dyDescent="0.2">
      <c r="A78" s="175"/>
      <c r="N78" s="148"/>
      <c r="O78" s="148"/>
      <c r="P78" s="148"/>
      <c r="Q78" s="148"/>
      <c r="R78" s="148"/>
      <c r="S78" s="148"/>
      <c r="T78" s="148"/>
      <c r="U78" s="148"/>
      <c r="V78" s="148"/>
      <c r="W78" s="148"/>
      <c r="X78" s="148"/>
      <c r="Y78" s="148"/>
      <c r="Z78" s="148"/>
      <c r="AA78" s="148"/>
      <c r="AB78" s="148"/>
      <c r="AC78" s="148"/>
      <c r="AD78" s="148"/>
      <c r="AE78" s="148"/>
      <c r="AF78" s="148"/>
      <c r="AG78" s="148"/>
      <c r="AH78" s="148"/>
      <c r="AI78" s="148"/>
      <c r="AJ78" s="148"/>
      <c r="AK78" s="148"/>
      <c r="AL78" s="148"/>
      <c r="AM78" s="148"/>
      <c r="AN78" s="148"/>
    </row>
    <row r="79" spans="1:40" ht="15" customHeight="1" x14ac:dyDescent="0.2">
      <c r="A79" s="175"/>
      <c r="N79" s="148"/>
      <c r="O79" s="148"/>
      <c r="P79" s="148"/>
      <c r="Q79" s="148"/>
      <c r="R79" s="148"/>
      <c r="S79" s="148"/>
      <c r="T79" s="148"/>
      <c r="U79" s="148"/>
      <c r="V79" s="148"/>
      <c r="W79" s="148"/>
      <c r="X79" s="148"/>
      <c r="Y79" s="148"/>
      <c r="Z79" s="148"/>
      <c r="AA79" s="148"/>
      <c r="AB79" s="148"/>
      <c r="AC79" s="148"/>
      <c r="AD79" s="148"/>
      <c r="AE79" s="148"/>
      <c r="AF79" s="148"/>
      <c r="AG79" s="148"/>
      <c r="AH79" s="148"/>
      <c r="AI79" s="148"/>
      <c r="AJ79" s="148"/>
      <c r="AK79" s="148"/>
      <c r="AL79" s="148"/>
      <c r="AM79" s="148"/>
      <c r="AN79" s="148"/>
    </row>
    <row r="80" spans="1:40" ht="15" customHeight="1" x14ac:dyDescent="0.2">
      <c r="A80" s="175"/>
      <c r="N80" s="148"/>
      <c r="O80" s="148"/>
      <c r="P80" s="148"/>
      <c r="Q80" s="148"/>
      <c r="R80" s="148"/>
      <c r="S80" s="148"/>
      <c r="T80" s="148"/>
      <c r="U80" s="148"/>
      <c r="V80" s="148"/>
      <c r="W80" s="148"/>
      <c r="X80" s="148"/>
      <c r="Y80" s="148"/>
      <c r="Z80" s="148"/>
      <c r="AA80" s="148"/>
      <c r="AB80" s="148"/>
      <c r="AC80" s="148"/>
      <c r="AD80" s="148"/>
      <c r="AE80" s="148"/>
      <c r="AF80" s="148"/>
      <c r="AG80" s="148"/>
      <c r="AH80" s="148"/>
      <c r="AI80" s="148"/>
      <c r="AJ80" s="148"/>
      <c r="AK80" s="148"/>
      <c r="AL80" s="148"/>
      <c r="AM80" s="148"/>
      <c r="AN80" s="148"/>
    </row>
    <row r="81" spans="1:40" ht="15" customHeight="1" x14ac:dyDescent="0.2">
      <c r="A81" s="175"/>
      <c r="N81" s="148"/>
      <c r="O81" s="148"/>
      <c r="P81" s="148"/>
      <c r="Q81" s="148"/>
      <c r="R81" s="148"/>
      <c r="S81" s="148"/>
      <c r="T81" s="148"/>
      <c r="U81" s="148"/>
      <c r="V81" s="148"/>
      <c r="W81" s="148"/>
      <c r="X81" s="148"/>
      <c r="Y81" s="148"/>
      <c r="Z81" s="148"/>
      <c r="AA81" s="148"/>
      <c r="AB81" s="148"/>
      <c r="AC81" s="148"/>
      <c r="AD81" s="148"/>
      <c r="AE81" s="148"/>
      <c r="AF81" s="148"/>
      <c r="AG81" s="148"/>
      <c r="AH81" s="148"/>
      <c r="AI81" s="148"/>
      <c r="AJ81" s="148"/>
      <c r="AK81" s="148"/>
      <c r="AL81" s="148"/>
      <c r="AM81" s="148"/>
      <c r="AN81" s="148"/>
    </row>
    <row r="82" spans="1:40" ht="15" customHeight="1" x14ac:dyDescent="0.2">
      <c r="A82" s="175"/>
      <c r="N82" s="148"/>
      <c r="O82" s="148"/>
      <c r="P82" s="148"/>
      <c r="Q82" s="148"/>
      <c r="R82" s="148"/>
      <c r="S82" s="148"/>
      <c r="T82" s="148"/>
      <c r="U82" s="148"/>
      <c r="V82" s="148"/>
      <c r="W82" s="148"/>
      <c r="X82" s="148"/>
      <c r="Y82" s="148"/>
      <c r="Z82" s="148"/>
      <c r="AA82" s="148"/>
      <c r="AB82" s="148"/>
      <c r="AC82" s="148"/>
      <c r="AD82" s="148"/>
      <c r="AE82" s="148"/>
      <c r="AF82" s="148"/>
      <c r="AG82" s="148"/>
      <c r="AH82" s="148"/>
      <c r="AI82" s="148"/>
      <c r="AJ82" s="148"/>
      <c r="AK82" s="148"/>
      <c r="AL82" s="148"/>
      <c r="AM82" s="148"/>
      <c r="AN82" s="148"/>
    </row>
    <row r="83" spans="1:40" ht="15" customHeight="1" x14ac:dyDescent="0.2">
      <c r="N83" s="148"/>
      <c r="O83" s="148"/>
      <c r="P83" s="148"/>
      <c r="Q83" s="148"/>
      <c r="R83" s="148"/>
      <c r="S83" s="148"/>
      <c r="T83" s="148"/>
      <c r="U83" s="148"/>
      <c r="V83" s="148"/>
      <c r="W83" s="148"/>
      <c r="X83" s="148"/>
      <c r="Y83" s="148"/>
      <c r="Z83" s="148"/>
      <c r="AA83" s="148"/>
      <c r="AB83" s="148"/>
      <c r="AC83" s="148"/>
      <c r="AD83" s="148"/>
      <c r="AE83" s="148"/>
      <c r="AF83" s="148"/>
      <c r="AG83" s="148"/>
      <c r="AH83" s="148"/>
      <c r="AI83" s="148"/>
      <c r="AJ83" s="148"/>
      <c r="AK83" s="148"/>
      <c r="AL83" s="148"/>
      <c r="AM83" s="148"/>
      <c r="AN83" s="148"/>
    </row>
    <row r="84" spans="1:40" ht="15" customHeight="1" x14ac:dyDescent="0.2">
      <c r="N84" s="148"/>
      <c r="O84" s="148"/>
      <c r="P84" s="148"/>
      <c r="Q84" s="148"/>
      <c r="R84" s="148"/>
      <c r="S84" s="148"/>
      <c r="T84" s="148"/>
      <c r="U84" s="148"/>
      <c r="V84" s="148"/>
      <c r="W84" s="148"/>
      <c r="X84" s="148"/>
      <c r="Y84" s="148"/>
      <c r="Z84" s="148"/>
      <c r="AA84" s="148"/>
      <c r="AB84" s="148"/>
      <c r="AC84" s="148"/>
      <c r="AD84" s="148"/>
      <c r="AE84" s="148"/>
      <c r="AF84" s="148"/>
      <c r="AG84" s="148"/>
      <c r="AH84" s="148"/>
      <c r="AI84" s="148"/>
      <c r="AJ84" s="148"/>
      <c r="AK84" s="148"/>
      <c r="AL84" s="148"/>
      <c r="AM84" s="148"/>
      <c r="AN84" s="148"/>
    </row>
    <row r="85" spans="1:40" ht="15" customHeight="1" x14ac:dyDescent="0.2">
      <c r="N85" s="148"/>
      <c r="O85" s="148"/>
      <c r="P85" s="148"/>
      <c r="Q85" s="148"/>
      <c r="R85" s="148"/>
      <c r="S85" s="148"/>
      <c r="T85" s="148"/>
      <c r="U85" s="148"/>
      <c r="V85" s="148"/>
      <c r="W85" s="148"/>
      <c r="X85" s="148"/>
      <c r="Y85" s="148"/>
      <c r="Z85" s="148"/>
      <c r="AA85" s="148"/>
      <c r="AB85" s="148"/>
      <c r="AC85" s="148"/>
      <c r="AD85" s="148"/>
      <c r="AE85" s="148"/>
      <c r="AF85" s="148"/>
      <c r="AG85" s="148"/>
      <c r="AH85" s="148"/>
      <c r="AI85" s="148"/>
      <c r="AJ85" s="148"/>
      <c r="AK85" s="148"/>
      <c r="AL85" s="148"/>
      <c r="AM85" s="148"/>
      <c r="AN85" s="148"/>
    </row>
    <row r="86" spans="1:40" ht="15" customHeight="1" x14ac:dyDescent="0.2">
      <c r="N86" s="148"/>
      <c r="O86" s="148"/>
      <c r="P86" s="148"/>
      <c r="Q86" s="148"/>
      <c r="R86" s="148"/>
      <c r="S86" s="148"/>
      <c r="T86" s="148"/>
      <c r="U86" s="148"/>
      <c r="V86" s="148"/>
      <c r="W86" s="148"/>
      <c r="X86" s="148"/>
      <c r="Y86" s="148"/>
      <c r="Z86" s="148"/>
      <c r="AA86" s="148"/>
      <c r="AB86" s="148"/>
      <c r="AC86" s="148"/>
      <c r="AD86" s="148"/>
      <c r="AE86" s="148"/>
      <c r="AF86" s="148"/>
      <c r="AG86" s="148"/>
      <c r="AH86" s="148"/>
      <c r="AI86" s="148"/>
      <c r="AJ86" s="148"/>
      <c r="AK86" s="148"/>
      <c r="AL86" s="148"/>
      <c r="AM86" s="148"/>
      <c r="AN86" s="148"/>
    </row>
    <row r="87" spans="1:40" ht="15" customHeight="1" x14ac:dyDescent="0.2">
      <c r="N87" s="148"/>
      <c r="O87" s="148"/>
      <c r="P87" s="148"/>
      <c r="Q87" s="148"/>
      <c r="R87" s="148"/>
      <c r="S87" s="148"/>
      <c r="T87" s="148"/>
      <c r="U87" s="148"/>
      <c r="V87" s="148"/>
      <c r="W87" s="148"/>
      <c r="X87" s="148"/>
      <c r="Y87" s="148"/>
      <c r="Z87" s="148"/>
      <c r="AA87" s="148"/>
      <c r="AB87" s="148"/>
      <c r="AC87" s="148"/>
      <c r="AD87" s="148"/>
      <c r="AE87" s="148"/>
      <c r="AF87" s="148"/>
      <c r="AG87" s="148"/>
      <c r="AH87" s="148"/>
      <c r="AI87" s="148"/>
      <c r="AJ87" s="148"/>
      <c r="AK87" s="148"/>
      <c r="AL87" s="148"/>
      <c r="AM87" s="148"/>
      <c r="AN87" s="148"/>
    </row>
    <row r="88" spans="1:40" ht="15" customHeight="1" x14ac:dyDescent="0.2">
      <c r="N88" s="148"/>
      <c r="O88" s="148"/>
      <c r="P88" s="148"/>
      <c r="Q88" s="148"/>
      <c r="R88" s="148"/>
      <c r="S88" s="148"/>
      <c r="T88" s="148"/>
      <c r="U88" s="148"/>
      <c r="V88" s="148"/>
      <c r="W88" s="148"/>
      <c r="X88" s="148"/>
      <c r="Y88" s="148"/>
      <c r="Z88" s="148"/>
      <c r="AA88" s="148"/>
      <c r="AB88" s="148"/>
      <c r="AC88" s="148"/>
      <c r="AD88" s="148"/>
      <c r="AE88" s="148"/>
      <c r="AF88" s="148"/>
      <c r="AG88" s="148"/>
      <c r="AH88" s="148"/>
      <c r="AI88" s="148"/>
      <c r="AJ88" s="148"/>
      <c r="AK88" s="148"/>
      <c r="AL88" s="148"/>
      <c r="AM88" s="148"/>
      <c r="AN88" s="148"/>
    </row>
    <row r="89" spans="1:40" ht="15" customHeight="1" x14ac:dyDescent="0.2">
      <c r="N89" s="148"/>
      <c r="O89" s="148"/>
      <c r="P89" s="148"/>
      <c r="Q89" s="148"/>
      <c r="R89" s="148"/>
      <c r="S89" s="148"/>
      <c r="T89" s="148"/>
      <c r="U89" s="148"/>
      <c r="V89" s="148"/>
      <c r="W89" s="148"/>
      <c r="X89" s="148"/>
      <c r="Y89" s="148"/>
      <c r="Z89" s="148"/>
      <c r="AA89" s="148"/>
      <c r="AB89" s="148"/>
      <c r="AC89" s="148"/>
      <c r="AD89" s="148"/>
      <c r="AE89" s="148"/>
      <c r="AF89" s="148"/>
      <c r="AG89" s="148"/>
      <c r="AH89" s="148"/>
      <c r="AI89" s="148"/>
      <c r="AJ89" s="148"/>
      <c r="AK89" s="148"/>
      <c r="AL89" s="148"/>
      <c r="AM89" s="148"/>
      <c r="AN89" s="148"/>
    </row>
    <row r="90" spans="1:40" ht="15" customHeight="1" x14ac:dyDescent="0.2">
      <c r="N90" s="148"/>
      <c r="O90" s="148"/>
      <c r="P90" s="148"/>
      <c r="Q90" s="148"/>
      <c r="R90" s="148"/>
      <c r="S90" s="148"/>
      <c r="T90" s="148"/>
      <c r="U90" s="148"/>
      <c r="V90" s="148"/>
      <c r="W90" s="148"/>
      <c r="X90" s="148"/>
      <c r="Y90" s="148"/>
      <c r="Z90" s="148"/>
      <c r="AA90" s="148"/>
      <c r="AB90" s="148"/>
      <c r="AC90" s="148"/>
      <c r="AD90" s="148"/>
      <c r="AE90" s="148"/>
      <c r="AF90" s="148"/>
      <c r="AG90" s="148"/>
      <c r="AH90" s="148"/>
      <c r="AI90" s="148"/>
      <c r="AJ90" s="148"/>
      <c r="AK90" s="148"/>
      <c r="AL90" s="148"/>
      <c r="AM90" s="148"/>
      <c r="AN90" s="148"/>
    </row>
    <row r="91" spans="1:40" ht="15" customHeight="1" x14ac:dyDescent="0.2">
      <c r="N91" s="148"/>
      <c r="O91" s="148"/>
      <c r="P91" s="148"/>
      <c r="Q91" s="148"/>
      <c r="R91" s="148"/>
      <c r="S91" s="148"/>
      <c r="T91" s="148"/>
      <c r="U91" s="148"/>
      <c r="V91" s="148"/>
      <c r="W91" s="148"/>
      <c r="X91" s="148"/>
      <c r="Y91" s="148"/>
      <c r="Z91" s="148"/>
      <c r="AA91" s="148"/>
      <c r="AB91" s="148"/>
      <c r="AC91" s="148"/>
      <c r="AD91" s="148"/>
      <c r="AE91" s="148"/>
      <c r="AF91" s="148"/>
      <c r="AG91" s="148"/>
      <c r="AH91" s="148"/>
      <c r="AI91" s="148"/>
      <c r="AJ91" s="148"/>
      <c r="AK91" s="148"/>
      <c r="AL91" s="148"/>
      <c r="AM91" s="148"/>
      <c r="AN91" s="148"/>
    </row>
    <row r="92" spans="1:40" ht="15" customHeight="1" x14ac:dyDescent="0.2">
      <c r="N92" s="148"/>
      <c r="O92" s="148"/>
      <c r="P92" s="148"/>
      <c r="Q92" s="148"/>
      <c r="R92" s="148"/>
      <c r="S92" s="148"/>
      <c r="T92" s="148"/>
      <c r="U92" s="148"/>
      <c r="V92" s="148"/>
      <c r="W92" s="148"/>
      <c r="X92" s="148"/>
      <c r="Y92" s="148"/>
      <c r="Z92" s="148"/>
      <c r="AA92" s="148"/>
      <c r="AB92" s="148"/>
      <c r="AC92" s="148"/>
      <c r="AD92" s="148"/>
      <c r="AE92" s="148"/>
      <c r="AF92" s="148"/>
      <c r="AG92" s="148"/>
      <c r="AH92" s="148"/>
      <c r="AI92" s="148"/>
      <c r="AJ92" s="148"/>
      <c r="AK92" s="148"/>
      <c r="AL92" s="148"/>
      <c r="AM92" s="148"/>
      <c r="AN92" s="148"/>
    </row>
    <row r="93" spans="1:40" ht="15" customHeight="1" x14ac:dyDescent="0.2">
      <c r="N93" s="148"/>
      <c r="O93" s="148"/>
      <c r="P93" s="148"/>
      <c r="Q93" s="148"/>
      <c r="R93" s="148"/>
      <c r="S93" s="148"/>
      <c r="T93" s="148"/>
      <c r="U93" s="148"/>
      <c r="V93" s="148"/>
      <c r="W93" s="148"/>
      <c r="X93" s="148"/>
      <c r="Y93" s="148"/>
      <c r="Z93" s="148"/>
      <c r="AA93" s="148"/>
      <c r="AB93" s="148"/>
      <c r="AC93" s="148"/>
      <c r="AD93" s="148"/>
      <c r="AE93" s="148"/>
      <c r="AF93" s="148"/>
      <c r="AG93" s="148"/>
      <c r="AH93" s="148"/>
      <c r="AI93" s="148"/>
      <c r="AJ93" s="148"/>
      <c r="AK93" s="148"/>
      <c r="AL93" s="148"/>
      <c r="AM93" s="148"/>
      <c r="AN93" s="148"/>
    </row>
    <row r="94" spans="1:40" ht="15" customHeight="1" x14ac:dyDescent="0.2">
      <c r="N94" s="148"/>
      <c r="O94" s="148"/>
      <c r="P94" s="148"/>
      <c r="Q94" s="148"/>
      <c r="R94" s="148"/>
      <c r="S94" s="148"/>
      <c r="T94" s="148"/>
      <c r="U94" s="148"/>
      <c r="V94" s="148"/>
      <c r="W94" s="148"/>
      <c r="X94" s="148"/>
      <c r="Y94" s="148"/>
      <c r="Z94" s="148"/>
      <c r="AA94" s="148"/>
      <c r="AB94" s="148"/>
      <c r="AC94" s="148"/>
      <c r="AD94" s="148"/>
      <c r="AE94" s="148"/>
      <c r="AF94" s="148"/>
      <c r="AG94" s="148"/>
      <c r="AH94" s="148"/>
      <c r="AI94" s="148"/>
      <c r="AJ94" s="148"/>
      <c r="AK94" s="148"/>
      <c r="AL94" s="148"/>
      <c r="AM94" s="148"/>
      <c r="AN94" s="148"/>
    </row>
    <row r="95" spans="1:40" ht="15" customHeight="1" x14ac:dyDescent="0.2">
      <c r="N95" s="148"/>
      <c r="O95" s="148"/>
      <c r="P95" s="148"/>
      <c r="Q95" s="148"/>
      <c r="R95" s="148"/>
      <c r="S95" s="148"/>
      <c r="T95" s="148"/>
      <c r="U95" s="148"/>
      <c r="V95" s="148"/>
      <c r="W95" s="148"/>
      <c r="X95" s="148"/>
      <c r="Y95" s="148"/>
      <c r="Z95" s="148"/>
      <c r="AA95" s="148"/>
      <c r="AB95" s="148"/>
      <c r="AC95" s="148"/>
      <c r="AD95" s="148"/>
      <c r="AE95" s="148"/>
      <c r="AF95" s="148"/>
      <c r="AG95" s="148"/>
      <c r="AH95" s="148"/>
      <c r="AI95" s="148"/>
      <c r="AJ95" s="148"/>
      <c r="AK95" s="148"/>
      <c r="AL95" s="148"/>
      <c r="AM95" s="148"/>
      <c r="AN95" s="148"/>
    </row>
    <row r="96" spans="1:40" ht="15" customHeight="1" x14ac:dyDescent="0.2">
      <c r="N96" s="148"/>
      <c r="O96" s="148"/>
      <c r="P96" s="148"/>
      <c r="Q96" s="148"/>
      <c r="R96" s="148"/>
      <c r="S96" s="148"/>
      <c r="T96" s="148"/>
      <c r="U96" s="148"/>
      <c r="V96" s="148"/>
      <c r="W96" s="148"/>
      <c r="X96" s="148"/>
      <c r="Y96" s="148"/>
      <c r="Z96" s="148"/>
      <c r="AA96" s="148"/>
      <c r="AB96" s="148"/>
      <c r="AC96" s="148"/>
      <c r="AD96" s="148"/>
      <c r="AE96" s="148"/>
      <c r="AF96" s="148"/>
      <c r="AG96" s="148"/>
      <c r="AH96" s="148"/>
      <c r="AI96" s="148"/>
      <c r="AJ96" s="148"/>
      <c r="AK96" s="148"/>
      <c r="AL96" s="148"/>
      <c r="AM96" s="148"/>
      <c r="AN96" s="148"/>
    </row>
    <row r="97" spans="14:40" ht="15" customHeight="1" x14ac:dyDescent="0.2">
      <c r="N97" s="148"/>
      <c r="O97" s="148"/>
      <c r="P97" s="148"/>
      <c r="Q97" s="148"/>
      <c r="R97" s="148"/>
      <c r="S97" s="148"/>
      <c r="T97" s="148"/>
      <c r="U97" s="148"/>
      <c r="V97" s="148"/>
      <c r="W97" s="148"/>
      <c r="X97" s="148"/>
      <c r="Y97" s="148"/>
      <c r="Z97" s="148"/>
      <c r="AA97" s="148"/>
      <c r="AB97" s="148"/>
      <c r="AC97" s="148"/>
      <c r="AD97" s="148"/>
      <c r="AE97" s="148"/>
      <c r="AF97" s="148"/>
      <c r="AG97" s="148"/>
      <c r="AH97" s="148"/>
      <c r="AI97" s="148"/>
      <c r="AJ97" s="148"/>
      <c r="AK97" s="148"/>
      <c r="AL97" s="148"/>
      <c r="AM97" s="148"/>
      <c r="AN97" s="148"/>
    </row>
    <row r="98" spans="14:40" ht="15" customHeight="1" x14ac:dyDescent="0.2">
      <c r="N98" s="148"/>
      <c r="O98" s="148"/>
      <c r="P98" s="148"/>
      <c r="Q98" s="148"/>
      <c r="R98" s="148"/>
      <c r="S98" s="148"/>
      <c r="T98" s="148"/>
      <c r="U98" s="148"/>
      <c r="V98" s="148"/>
      <c r="W98" s="148"/>
      <c r="X98" s="148"/>
      <c r="Y98" s="148"/>
      <c r="Z98" s="148"/>
      <c r="AA98" s="148"/>
      <c r="AB98" s="148"/>
      <c r="AC98" s="148"/>
      <c r="AD98" s="148"/>
      <c r="AE98" s="148"/>
      <c r="AF98" s="148"/>
      <c r="AG98" s="148"/>
      <c r="AH98" s="148"/>
      <c r="AI98" s="148"/>
      <c r="AJ98" s="148"/>
      <c r="AK98" s="148"/>
      <c r="AL98" s="148"/>
      <c r="AM98" s="148"/>
      <c r="AN98" s="148"/>
    </row>
    <row r="99" spans="14:40" ht="15" customHeight="1" x14ac:dyDescent="0.2">
      <c r="N99" s="148"/>
      <c r="O99" s="148"/>
      <c r="P99" s="148"/>
      <c r="Q99" s="148"/>
      <c r="R99" s="148"/>
      <c r="S99" s="148"/>
      <c r="T99" s="148"/>
      <c r="U99" s="148"/>
      <c r="V99" s="148"/>
      <c r="W99" s="148"/>
      <c r="X99" s="148"/>
      <c r="Y99" s="148"/>
      <c r="Z99" s="148"/>
      <c r="AA99" s="148"/>
      <c r="AB99" s="148"/>
      <c r="AC99" s="148"/>
      <c r="AD99" s="148"/>
      <c r="AE99" s="148"/>
      <c r="AF99" s="148"/>
      <c r="AG99" s="148"/>
      <c r="AH99" s="148"/>
      <c r="AI99" s="148"/>
      <c r="AJ99" s="148"/>
      <c r="AK99" s="148"/>
      <c r="AL99" s="148"/>
      <c r="AM99" s="148"/>
      <c r="AN99" s="148"/>
    </row>
    <row r="100" spans="14:40" ht="15" customHeight="1" x14ac:dyDescent="0.2">
      <c r="N100" s="148"/>
      <c r="O100" s="148"/>
      <c r="P100" s="148"/>
      <c r="Q100" s="148"/>
      <c r="R100" s="148"/>
      <c r="S100" s="148"/>
      <c r="T100" s="148"/>
      <c r="U100" s="148"/>
      <c r="V100" s="148"/>
      <c r="W100" s="148"/>
      <c r="X100" s="148"/>
      <c r="Y100" s="148"/>
      <c r="Z100" s="148"/>
      <c r="AA100" s="148"/>
      <c r="AB100" s="148"/>
      <c r="AC100" s="148"/>
      <c r="AD100" s="148"/>
      <c r="AE100" s="148"/>
      <c r="AF100" s="148"/>
      <c r="AG100" s="148"/>
      <c r="AH100" s="148"/>
      <c r="AI100" s="148"/>
      <c r="AJ100" s="148"/>
      <c r="AK100" s="148"/>
      <c r="AL100" s="148"/>
      <c r="AM100" s="148"/>
      <c r="AN100" s="148"/>
    </row>
    <row r="101" spans="14:40" ht="15" customHeight="1" x14ac:dyDescent="0.2">
      <c r="N101" s="148"/>
      <c r="O101" s="148"/>
      <c r="P101" s="148"/>
      <c r="Q101" s="148"/>
      <c r="R101" s="148"/>
      <c r="S101" s="148"/>
      <c r="T101" s="148"/>
      <c r="U101" s="148"/>
      <c r="V101" s="148"/>
      <c r="W101" s="148"/>
      <c r="X101" s="148"/>
      <c r="Y101" s="148"/>
      <c r="Z101" s="148"/>
      <c r="AA101" s="148"/>
      <c r="AB101" s="148"/>
      <c r="AC101" s="148"/>
      <c r="AD101" s="148"/>
      <c r="AE101" s="148"/>
      <c r="AF101" s="148"/>
      <c r="AG101" s="148"/>
      <c r="AH101" s="148"/>
      <c r="AI101" s="148"/>
      <c r="AJ101" s="148"/>
      <c r="AK101" s="148"/>
      <c r="AL101" s="148"/>
      <c r="AM101" s="148"/>
      <c r="AN101" s="148"/>
    </row>
    <row r="102" spans="14:40" ht="15" customHeight="1" x14ac:dyDescent="0.2">
      <c r="N102" s="148"/>
      <c r="O102" s="148"/>
      <c r="P102" s="148"/>
      <c r="Q102" s="148"/>
      <c r="R102" s="148"/>
      <c r="S102" s="148"/>
      <c r="T102" s="148"/>
      <c r="U102" s="148"/>
      <c r="V102" s="148"/>
      <c r="W102" s="148"/>
      <c r="X102" s="148"/>
      <c r="Y102" s="148"/>
      <c r="Z102" s="148"/>
      <c r="AA102" s="148"/>
      <c r="AB102" s="148"/>
      <c r="AC102" s="148"/>
      <c r="AD102" s="148"/>
      <c r="AE102" s="148"/>
      <c r="AF102" s="148"/>
      <c r="AG102" s="148"/>
      <c r="AH102" s="148"/>
      <c r="AI102" s="148"/>
      <c r="AJ102" s="148"/>
      <c r="AK102" s="148"/>
      <c r="AL102" s="148"/>
      <c r="AM102" s="148"/>
      <c r="AN102" s="148"/>
    </row>
    <row r="103" spans="14:40" ht="15" customHeight="1" x14ac:dyDescent="0.2">
      <c r="N103" s="148"/>
      <c r="O103" s="148"/>
      <c r="P103" s="148"/>
      <c r="Q103" s="148"/>
      <c r="R103" s="148"/>
      <c r="S103" s="148"/>
      <c r="T103" s="148"/>
      <c r="U103" s="148"/>
      <c r="V103" s="148"/>
      <c r="W103" s="148"/>
      <c r="X103" s="148"/>
      <c r="Y103" s="148"/>
      <c r="Z103" s="148"/>
      <c r="AA103" s="148"/>
      <c r="AB103" s="148"/>
      <c r="AC103" s="148"/>
      <c r="AD103" s="148"/>
      <c r="AE103" s="148"/>
      <c r="AF103" s="148"/>
      <c r="AG103" s="148"/>
      <c r="AH103" s="148"/>
      <c r="AI103" s="148"/>
      <c r="AJ103" s="148"/>
      <c r="AK103" s="148"/>
      <c r="AL103" s="148"/>
      <c r="AM103" s="148"/>
      <c r="AN103" s="148"/>
    </row>
    <row r="104" spans="14:40" ht="15" customHeight="1" x14ac:dyDescent="0.2">
      <c r="N104" s="148"/>
      <c r="O104" s="148"/>
      <c r="P104" s="148"/>
      <c r="Q104" s="148"/>
      <c r="R104" s="148"/>
      <c r="S104" s="148"/>
      <c r="T104" s="148"/>
      <c r="U104" s="148"/>
      <c r="V104" s="148"/>
      <c r="W104" s="148"/>
      <c r="X104" s="148"/>
      <c r="Y104" s="148"/>
      <c r="Z104" s="148"/>
      <c r="AA104" s="148"/>
      <c r="AB104" s="148"/>
      <c r="AC104" s="148"/>
      <c r="AD104" s="148"/>
      <c r="AE104" s="148"/>
      <c r="AF104" s="148"/>
      <c r="AG104" s="148"/>
      <c r="AH104" s="148"/>
      <c r="AI104" s="148"/>
      <c r="AJ104" s="148"/>
      <c r="AK104" s="148"/>
      <c r="AL104" s="148"/>
      <c r="AM104" s="148"/>
      <c r="AN104" s="148"/>
    </row>
    <row r="105" spans="14:40" ht="15" customHeight="1" x14ac:dyDescent="0.2">
      <c r="N105" s="148"/>
      <c r="O105" s="148"/>
      <c r="P105" s="148"/>
      <c r="Q105" s="148"/>
      <c r="R105" s="148"/>
      <c r="S105" s="148"/>
      <c r="T105" s="148"/>
      <c r="U105" s="148"/>
      <c r="V105" s="148"/>
      <c r="W105" s="148"/>
      <c r="X105" s="148"/>
      <c r="Y105" s="148"/>
      <c r="Z105" s="148"/>
      <c r="AA105" s="148"/>
      <c r="AB105" s="148"/>
      <c r="AC105" s="148"/>
      <c r="AD105" s="148"/>
      <c r="AE105" s="148"/>
      <c r="AF105" s="148"/>
      <c r="AG105" s="148"/>
      <c r="AH105" s="148"/>
      <c r="AI105" s="148"/>
      <c r="AJ105" s="148"/>
      <c r="AK105" s="148"/>
      <c r="AL105" s="148"/>
      <c r="AM105" s="148"/>
      <c r="AN105" s="148"/>
    </row>
    <row r="106" spans="14:40" ht="15" customHeight="1" x14ac:dyDescent="0.2">
      <c r="N106" s="148"/>
      <c r="O106" s="148"/>
      <c r="P106" s="148"/>
      <c r="Q106" s="148"/>
      <c r="R106" s="148"/>
      <c r="S106" s="148"/>
      <c r="T106" s="148"/>
      <c r="U106" s="148"/>
      <c r="V106" s="148"/>
      <c r="W106" s="148"/>
      <c r="X106" s="148"/>
      <c r="Y106" s="148"/>
      <c r="Z106" s="148"/>
      <c r="AA106" s="148"/>
      <c r="AB106" s="148"/>
      <c r="AC106" s="148"/>
      <c r="AD106" s="148"/>
      <c r="AE106" s="148"/>
      <c r="AF106" s="148"/>
      <c r="AG106" s="148"/>
      <c r="AH106" s="148"/>
      <c r="AI106" s="148"/>
      <c r="AJ106" s="148"/>
      <c r="AK106" s="148"/>
      <c r="AL106" s="148"/>
      <c r="AM106" s="148"/>
      <c r="AN106" s="148"/>
    </row>
    <row r="107" spans="14:40" ht="15" customHeight="1" x14ac:dyDescent="0.2">
      <c r="N107" s="148"/>
      <c r="O107" s="148"/>
      <c r="P107" s="148"/>
      <c r="Q107" s="148"/>
      <c r="R107" s="148"/>
      <c r="S107" s="148"/>
      <c r="T107" s="148"/>
      <c r="U107" s="148"/>
      <c r="V107" s="148"/>
      <c r="W107" s="148"/>
      <c r="X107" s="148"/>
      <c r="Y107" s="148"/>
      <c r="Z107" s="148"/>
      <c r="AA107" s="148"/>
      <c r="AB107" s="148"/>
      <c r="AC107" s="148"/>
      <c r="AD107" s="148"/>
      <c r="AE107" s="148"/>
      <c r="AF107" s="148"/>
      <c r="AG107" s="148"/>
      <c r="AH107" s="148"/>
      <c r="AI107" s="148"/>
      <c r="AJ107" s="148"/>
      <c r="AK107" s="148"/>
      <c r="AL107" s="148"/>
      <c r="AM107" s="148"/>
      <c r="AN107" s="148"/>
    </row>
    <row r="108" spans="14:40" ht="15" customHeight="1" x14ac:dyDescent="0.2">
      <c r="N108" s="148"/>
      <c r="O108" s="148"/>
      <c r="P108" s="148"/>
      <c r="Q108" s="148"/>
      <c r="R108" s="148"/>
      <c r="S108" s="148"/>
      <c r="T108" s="148"/>
      <c r="U108" s="148"/>
      <c r="V108" s="148"/>
      <c r="W108" s="148"/>
      <c r="X108" s="148"/>
      <c r="Y108" s="148"/>
      <c r="Z108" s="148"/>
      <c r="AA108" s="148"/>
      <c r="AB108" s="148"/>
      <c r="AC108" s="148"/>
      <c r="AD108" s="148"/>
      <c r="AE108" s="148"/>
      <c r="AF108" s="148"/>
      <c r="AG108" s="148"/>
      <c r="AH108" s="148"/>
      <c r="AI108" s="148"/>
      <c r="AJ108" s="148"/>
      <c r="AK108" s="148"/>
      <c r="AL108" s="148"/>
      <c r="AM108" s="148"/>
      <c r="AN108" s="148"/>
    </row>
    <row r="109" spans="14:40" ht="15" customHeight="1" x14ac:dyDescent="0.2">
      <c r="N109" s="148"/>
      <c r="O109" s="148"/>
      <c r="P109" s="148"/>
      <c r="Q109" s="148"/>
      <c r="R109" s="148"/>
      <c r="S109" s="148"/>
      <c r="T109" s="148"/>
      <c r="U109" s="148"/>
      <c r="V109" s="148"/>
      <c r="W109" s="148"/>
      <c r="X109" s="148"/>
      <c r="Y109" s="148"/>
      <c r="Z109" s="148"/>
      <c r="AA109" s="148"/>
      <c r="AB109" s="148"/>
      <c r="AC109" s="148"/>
      <c r="AD109" s="148"/>
      <c r="AE109" s="148"/>
      <c r="AF109" s="148"/>
      <c r="AG109" s="148"/>
      <c r="AH109" s="148"/>
      <c r="AI109" s="148"/>
      <c r="AJ109" s="148"/>
      <c r="AK109" s="148"/>
      <c r="AL109" s="148"/>
      <c r="AM109" s="148"/>
      <c r="AN109" s="148"/>
    </row>
    <row r="110" spans="14:40" ht="15" customHeight="1" x14ac:dyDescent="0.2">
      <c r="N110" s="148"/>
      <c r="O110" s="148"/>
      <c r="P110" s="148"/>
      <c r="Q110" s="148"/>
      <c r="R110" s="148"/>
      <c r="S110" s="148"/>
      <c r="T110" s="148"/>
      <c r="U110" s="148"/>
      <c r="V110" s="148"/>
      <c r="W110" s="148"/>
      <c r="X110" s="148"/>
      <c r="Y110" s="148"/>
      <c r="Z110" s="148"/>
      <c r="AA110" s="148"/>
      <c r="AB110" s="148"/>
      <c r="AC110" s="148"/>
      <c r="AD110" s="148"/>
      <c r="AE110" s="148"/>
      <c r="AF110" s="148"/>
      <c r="AG110" s="148"/>
      <c r="AH110" s="148"/>
      <c r="AI110" s="148"/>
      <c r="AJ110" s="148"/>
      <c r="AK110" s="148"/>
      <c r="AL110" s="148"/>
      <c r="AM110" s="148"/>
      <c r="AN110" s="148"/>
    </row>
    <row r="111" spans="14:40" ht="15" customHeight="1" x14ac:dyDescent="0.2">
      <c r="N111" s="148"/>
      <c r="O111" s="148"/>
      <c r="P111" s="148"/>
      <c r="Q111" s="148"/>
      <c r="R111" s="148"/>
      <c r="S111" s="148"/>
      <c r="T111" s="148"/>
      <c r="U111" s="148"/>
      <c r="V111" s="148"/>
      <c r="W111" s="148"/>
      <c r="X111" s="148"/>
      <c r="Y111" s="148"/>
      <c r="Z111" s="148"/>
      <c r="AA111" s="148"/>
      <c r="AB111" s="148"/>
      <c r="AC111" s="148"/>
      <c r="AD111" s="148"/>
      <c r="AE111" s="148"/>
      <c r="AF111" s="148"/>
      <c r="AG111" s="148"/>
      <c r="AH111" s="148"/>
      <c r="AI111" s="148"/>
      <c r="AJ111" s="148"/>
      <c r="AK111" s="148"/>
      <c r="AL111" s="148"/>
      <c r="AM111" s="148"/>
      <c r="AN111" s="148"/>
    </row>
    <row r="112" spans="14:40" ht="15" customHeight="1" x14ac:dyDescent="0.2">
      <c r="N112" s="148"/>
      <c r="O112" s="148"/>
      <c r="P112" s="148"/>
      <c r="Q112" s="148"/>
      <c r="R112" s="148"/>
      <c r="S112" s="148"/>
      <c r="T112" s="148"/>
      <c r="U112" s="148"/>
      <c r="V112" s="148"/>
      <c r="W112" s="148"/>
      <c r="X112" s="148"/>
      <c r="Y112" s="148"/>
      <c r="Z112" s="148"/>
      <c r="AA112" s="148"/>
      <c r="AB112" s="148"/>
      <c r="AC112" s="148"/>
      <c r="AD112" s="148"/>
      <c r="AE112" s="148"/>
      <c r="AF112" s="148"/>
      <c r="AG112" s="148"/>
      <c r="AH112" s="148"/>
      <c r="AI112" s="148"/>
      <c r="AJ112" s="148"/>
      <c r="AK112" s="148"/>
      <c r="AL112" s="148"/>
      <c r="AM112" s="148"/>
      <c r="AN112" s="148"/>
    </row>
    <row r="113" spans="14:40" ht="15" customHeight="1" x14ac:dyDescent="0.2">
      <c r="N113" s="148"/>
      <c r="O113" s="148"/>
      <c r="P113" s="148"/>
      <c r="Q113" s="148"/>
      <c r="R113" s="148"/>
      <c r="S113" s="148"/>
      <c r="T113" s="148"/>
      <c r="U113" s="148"/>
      <c r="V113" s="148"/>
      <c r="W113" s="148"/>
      <c r="X113" s="148"/>
      <c r="Y113" s="148"/>
      <c r="Z113" s="148"/>
      <c r="AA113" s="148"/>
      <c r="AB113" s="148"/>
      <c r="AC113" s="148"/>
      <c r="AD113" s="148"/>
      <c r="AE113" s="148"/>
      <c r="AF113" s="148"/>
      <c r="AG113" s="148"/>
      <c r="AH113" s="148"/>
      <c r="AI113" s="148"/>
      <c r="AJ113" s="148"/>
      <c r="AK113" s="148"/>
      <c r="AL113" s="148"/>
      <c r="AM113" s="148"/>
      <c r="AN113" s="148"/>
    </row>
    <row r="114" spans="14:40" ht="15" customHeight="1" x14ac:dyDescent="0.2">
      <c r="N114" s="148"/>
      <c r="O114" s="148"/>
      <c r="P114" s="148"/>
      <c r="Q114" s="148"/>
      <c r="R114" s="148"/>
      <c r="S114" s="148"/>
      <c r="T114" s="148"/>
      <c r="U114" s="148"/>
      <c r="V114" s="148"/>
      <c r="W114" s="148"/>
      <c r="X114" s="148"/>
      <c r="Y114" s="148"/>
      <c r="Z114" s="148"/>
      <c r="AA114" s="148"/>
      <c r="AB114" s="148"/>
      <c r="AC114" s="148"/>
      <c r="AD114" s="148"/>
      <c r="AE114" s="148"/>
      <c r="AF114" s="148"/>
      <c r="AG114" s="148"/>
      <c r="AH114" s="148"/>
      <c r="AI114" s="148"/>
      <c r="AJ114" s="148"/>
      <c r="AK114" s="148"/>
      <c r="AL114" s="148"/>
      <c r="AM114" s="148"/>
      <c r="AN114" s="148"/>
    </row>
    <row r="115" spans="14:40" ht="15" customHeight="1" x14ac:dyDescent="0.2">
      <c r="N115" s="148"/>
      <c r="O115" s="148"/>
      <c r="P115" s="148"/>
      <c r="Q115" s="148"/>
      <c r="R115" s="148"/>
      <c r="S115" s="148"/>
      <c r="T115" s="148"/>
      <c r="U115" s="148"/>
      <c r="V115" s="148"/>
      <c r="W115" s="148"/>
      <c r="X115" s="148"/>
      <c r="Y115" s="148"/>
      <c r="Z115" s="148"/>
      <c r="AA115" s="148"/>
      <c r="AB115" s="148"/>
      <c r="AC115" s="148"/>
      <c r="AD115" s="148"/>
      <c r="AE115" s="148"/>
      <c r="AF115" s="148"/>
      <c r="AG115" s="148"/>
      <c r="AH115" s="148"/>
      <c r="AI115" s="148"/>
      <c r="AJ115" s="148"/>
      <c r="AK115" s="148"/>
      <c r="AL115" s="148"/>
      <c r="AM115" s="148"/>
      <c r="AN115" s="148"/>
    </row>
    <row r="116" spans="14:40" ht="15" customHeight="1" x14ac:dyDescent="0.2">
      <c r="N116" s="148"/>
      <c r="O116" s="148"/>
      <c r="P116" s="148"/>
      <c r="Q116" s="148"/>
      <c r="R116" s="148"/>
      <c r="S116" s="148"/>
      <c r="T116" s="148"/>
      <c r="U116" s="148"/>
      <c r="V116" s="148"/>
      <c r="W116" s="148"/>
      <c r="X116" s="148"/>
      <c r="Y116" s="148"/>
      <c r="Z116" s="148"/>
      <c r="AA116" s="148"/>
      <c r="AB116" s="148"/>
      <c r="AC116" s="148"/>
      <c r="AD116" s="148"/>
      <c r="AE116" s="148"/>
      <c r="AF116" s="148"/>
      <c r="AG116" s="148"/>
      <c r="AH116" s="148"/>
      <c r="AI116" s="148"/>
      <c r="AJ116" s="148"/>
      <c r="AK116" s="148"/>
      <c r="AL116" s="148"/>
      <c r="AM116" s="148"/>
      <c r="AN116" s="148"/>
    </row>
    <row r="117" spans="14:40" ht="15" customHeight="1" x14ac:dyDescent="0.2">
      <c r="N117" s="148"/>
      <c r="O117" s="148"/>
      <c r="P117" s="148"/>
      <c r="Q117" s="148"/>
      <c r="R117" s="148"/>
      <c r="S117" s="148"/>
      <c r="T117" s="148"/>
      <c r="U117" s="148"/>
      <c r="V117" s="148"/>
      <c r="W117" s="148"/>
      <c r="X117" s="148"/>
      <c r="Y117" s="148"/>
      <c r="Z117" s="148"/>
      <c r="AA117" s="148"/>
      <c r="AB117" s="148"/>
      <c r="AC117" s="148"/>
      <c r="AD117" s="148"/>
      <c r="AE117" s="148"/>
      <c r="AF117" s="148"/>
      <c r="AG117" s="148"/>
      <c r="AH117" s="148"/>
      <c r="AI117" s="148"/>
      <c r="AJ117" s="148"/>
      <c r="AK117" s="148"/>
      <c r="AL117" s="148"/>
      <c r="AM117" s="148"/>
      <c r="AN117" s="148"/>
    </row>
    <row r="118" spans="14:40" ht="15" customHeight="1" x14ac:dyDescent="0.2">
      <c r="N118" s="148"/>
      <c r="O118" s="148"/>
      <c r="P118" s="148"/>
      <c r="Q118" s="148"/>
      <c r="R118" s="148"/>
      <c r="S118" s="148"/>
      <c r="T118" s="148"/>
      <c r="U118" s="148"/>
      <c r="V118" s="148"/>
      <c r="W118" s="148"/>
      <c r="X118" s="148"/>
      <c r="Y118" s="148"/>
      <c r="Z118" s="148"/>
      <c r="AA118" s="148"/>
      <c r="AB118" s="148"/>
      <c r="AC118" s="148"/>
      <c r="AD118" s="148"/>
      <c r="AE118" s="148"/>
      <c r="AF118" s="148"/>
      <c r="AG118" s="148"/>
      <c r="AH118" s="148"/>
      <c r="AI118" s="148"/>
      <c r="AJ118" s="148"/>
      <c r="AK118" s="148"/>
      <c r="AL118" s="148"/>
      <c r="AM118" s="148"/>
      <c r="AN118" s="148"/>
    </row>
    <row r="119" spans="14:40" ht="15" customHeight="1" x14ac:dyDescent="0.2">
      <c r="N119" s="148"/>
      <c r="O119" s="148"/>
      <c r="P119" s="148"/>
      <c r="Q119" s="148"/>
      <c r="R119" s="148"/>
      <c r="S119" s="148"/>
      <c r="T119" s="148"/>
      <c r="U119" s="148"/>
      <c r="V119" s="148"/>
      <c r="W119" s="148"/>
      <c r="X119" s="148"/>
      <c r="Y119" s="148"/>
      <c r="Z119" s="148"/>
      <c r="AA119" s="148"/>
      <c r="AB119" s="148"/>
      <c r="AC119" s="148"/>
      <c r="AD119" s="148"/>
      <c r="AE119" s="148"/>
      <c r="AF119" s="148"/>
      <c r="AG119" s="148"/>
      <c r="AH119" s="148"/>
      <c r="AI119" s="148"/>
      <c r="AJ119" s="148"/>
      <c r="AK119" s="148"/>
      <c r="AL119" s="148"/>
      <c r="AM119" s="148"/>
      <c r="AN119" s="148"/>
    </row>
    <row r="120" spans="14:40" ht="15" customHeight="1" x14ac:dyDescent="0.2">
      <c r="N120" s="148"/>
      <c r="O120" s="148"/>
      <c r="P120" s="148"/>
      <c r="Q120" s="148"/>
      <c r="R120" s="148"/>
      <c r="S120" s="148"/>
      <c r="T120" s="148"/>
      <c r="U120" s="148"/>
      <c r="V120" s="148"/>
      <c r="W120" s="148"/>
      <c r="X120" s="148"/>
      <c r="Y120" s="148"/>
      <c r="Z120" s="148"/>
      <c r="AA120" s="148"/>
      <c r="AB120" s="148"/>
      <c r="AC120" s="148"/>
      <c r="AD120" s="148"/>
      <c r="AE120" s="148"/>
      <c r="AF120" s="148"/>
      <c r="AG120" s="148"/>
      <c r="AH120" s="148"/>
      <c r="AI120" s="148"/>
      <c r="AJ120" s="148"/>
      <c r="AK120" s="148"/>
      <c r="AL120" s="148"/>
      <c r="AM120" s="148"/>
      <c r="AN120" s="148"/>
    </row>
    <row r="121" spans="14:40" ht="15" customHeight="1" x14ac:dyDescent="0.2">
      <c r="N121" s="148"/>
      <c r="O121" s="148"/>
      <c r="P121" s="148"/>
      <c r="Q121" s="148"/>
      <c r="R121" s="148"/>
      <c r="S121" s="148"/>
      <c r="T121" s="148"/>
      <c r="U121" s="148"/>
      <c r="V121" s="148"/>
      <c r="W121" s="148"/>
      <c r="X121" s="148"/>
      <c r="Y121" s="148"/>
      <c r="Z121" s="148"/>
      <c r="AA121" s="148"/>
      <c r="AB121" s="148"/>
      <c r="AC121" s="148"/>
      <c r="AD121" s="148"/>
      <c r="AE121" s="148"/>
      <c r="AF121" s="148"/>
      <c r="AG121" s="148"/>
      <c r="AH121" s="148"/>
      <c r="AI121" s="148"/>
      <c r="AJ121" s="148"/>
      <c r="AK121" s="148"/>
      <c r="AL121" s="148"/>
      <c r="AM121" s="148"/>
      <c r="AN121" s="148"/>
    </row>
    <row r="122" spans="14:40" ht="15" customHeight="1" x14ac:dyDescent="0.2">
      <c r="N122" s="148"/>
      <c r="O122" s="148"/>
      <c r="P122" s="148"/>
      <c r="Q122" s="148"/>
      <c r="R122" s="148"/>
      <c r="S122" s="148"/>
      <c r="T122" s="148"/>
      <c r="U122" s="148"/>
      <c r="V122" s="148"/>
      <c r="W122" s="148"/>
      <c r="X122" s="148"/>
      <c r="Y122" s="148"/>
      <c r="Z122" s="148"/>
      <c r="AA122" s="148"/>
      <c r="AB122" s="148"/>
      <c r="AC122" s="148"/>
      <c r="AD122" s="148"/>
      <c r="AE122" s="148"/>
      <c r="AF122" s="148"/>
      <c r="AG122" s="148"/>
      <c r="AH122" s="148"/>
      <c r="AI122" s="148"/>
      <c r="AJ122" s="148"/>
      <c r="AK122" s="148"/>
      <c r="AL122" s="148"/>
      <c r="AM122" s="148"/>
      <c r="AN122" s="148"/>
    </row>
    <row r="123" spans="14:40" ht="15" customHeight="1" x14ac:dyDescent="0.2">
      <c r="N123" s="148"/>
      <c r="O123" s="148"/>
      <c r="P123" s="148"/>
      <c r="Q123" s="148"/>
      <c r="R123" s="148"/>
      <c r="S123" s="148"/>
      <c r="T123" s="148"/>
      <c r="U123" s="148"/>
      <c r="V123" s="148"/>
      <c r="W123" s="148"/>
      <c r="X123" s="148"/>
      <c r="Y123" s="148"/>
      <c r="Z123" s="148"/>
      <c r="AA123" s="148"/>
      <c r="AB123" s="148"/>
      <c r="AC123" s="148"/>
      <c r="AD123" s="148"/>
      <c r="AE123" s="148"/>
      <c r="AF123" s="148"/>
      <c r="AG123" s="148"/>
      <c r="AH123" s="148"/>
      <c r="AI123" s="148"/>
      <c r="AJ123" s="148"/>
      <c r="AK123" s="148"/>
      <c r="AL123" s="148"/>
      <c r="AM123" s="148"/>
      <c r="AN123" s="148"/>
    </row>
    <row r="124" spans="14:40" ht="15" customHeight="1" x14ac:dyDescent="0.2">
      <c r="N124" s="148"/>
      <c r="O124" s="148"/>
      <c r="P124" s="148"/>
      <c r="Q124" s="148"/>
      <c r="R124" s="148"/>
      <c r="S124" s="148"/>
      <c r="T124" s="148"/>
      <c r="U124" s="148"/>
      <c r="V124" s="148"/>
      <c r="W124" s="148"/>
      <c r="X124" s="148"/>
      <c r="Y124" s="148"/>
      <c r="Z124" s="148"/>
      <c r="AA124" s="148"/>
      <c r="AB124" s="148"/>
      <c r="AC124" s="148"/>
      <c r="AD124" s="148"/>
      <c r="AE124" s="148"/>
      <c r="AF124" s="148"/>
      <c r="AG124" s="148"/>
      <c r="AH124" s="148"/>
      <c r="AI124" s="148"/>
      <c r="AJ124" s="148"/>
      <c r="AK124" s="148"/>
      <c r="AL124" s="148"/>
      <c r="AM124" s="148"/>
      <c r="AN124" s="148"/>
    </row>
    <row r="125" spans="14:40" ht="15" customHeight="1" x14ac:dyDescent="0.2">
      <c r="N125" s="148"/>
      <c r="O125" s="148"/>
      <c r="P125" s="148"/>
      <c r="Q125" s="148"/>
      <c r="R125" s="148"/>
      <c r="S125" s="148"/>
      <c r="T125" s="148"/>
      <c r="U125" s="148"/>
      <c r="V125" s="148"/>
      <c r="W125" s="148"/>
      <c r="X125" s="148"/>
      <c r="Y125" s="148"/>
      <c r="Z125" s="148"/>
      <c r="AA125" s="148"/>
      <c r="AB125" s="148"/>
      <c r="AC125" s="148"/>
      <c r="AD125" s="148"/>
      <c r="AE125" s="148"/>
      <c r="AF125" s="148"/>
      <c r="AG125" s="148"/>
      <c r="AH125" s="148"/>
      <c r="AI125" s="148"/>
      <c r="AJ125" s="148"/>
      <c r="AK125" s="148"/>
      <c r="AL125" s="148"/>
      <c r="AM125" s="148"/>
      <c r="AN125" s="148"/>
    </row>
    <row r="126" spans="14:40" ht="15" customHeight="1" x14ac:dyDescent="0.2">
      <c r="N126" s="148"/>
      <c r="O126" s="148"/>
      <c r="P126" s="148"/>
      <c r="Q126" s="148"/>
      <c r="R126" s="148"/>
      <c r="S126" s="148"/>
      <c r="T126" s="148"/>
      <c r="U126" s="148"/>
      <c r="V126" s="148"/>
      <c r="W126" s="148"/>
      <c r="X126" s="148"/>
      <c r="Y126" s="148"/>
      <c r="Z126" s="148"/>
      <c r="AA126" s="148"/>
      <c r="AB126" s="148"/>
      <c r="AC126" s="148"/>
      <c r="AD126" s="148"/>
      <c r="AE126" s="148"/>
      <c r="AF126" s="148"/>
      <c r="AG126" s="148"/>
      <c r="AH126" s="148"/>
      <c r="AI126" s="148"/>
      <c r="AJ126" s="148"/>
      <c r="AK126" s="148"/>
      <c r="AL126" s="148"/>
      <c r="AM126" s="148"/>
      <c r="AN126" s="148"/>
    </row>
    <row r="127" spans="14:40" ht="15" customHeight="1" x14ac:dyDescent="0.2">
      <c r="N127" s="148"/>
      <c r="O127" s="148"/>
      <c r="P127" s="148"/>
      <c r="Q127" s="148"/>
      <c r="R127" s="148"/>
      <c r="S127" s="148"/>
      <c r="T127" s="148"/>
      <c r="U127" s="148"/>
      <c r="V127" s="148"/>
      <c r="W127" s="148"/>
      <c r="X127" s="148"/>
      <c r="Y127" s="148"/>
      <c r="Z127" s="148"/>
      <c r="AA127" s="148"/>
      <c r="AB127" s="148"/>
      <c r="AC127" s="148"/>
      <c r="AD127" s="148"/>
      <c r="AE127" s="148"/>
      <c r="AF127" s="148"/>
      <c r="AG127" s="148"/>
      <c r="AH127" s="148"/>
      <c r="AI127" s="148"/>
      <c r="AJ127" s="148"/>
      <c r="AK127" s="148"/>
      <c r="AL127" s="148"/>
      <c r="AM127" s="148"/>
      <c r="AN127" s="148"/>
    </row>
    <row r="128" spans="14:40" ht="15" customHeight="1" x14ac:dyDescent="0.2">
      <c r="N128" s="148"/>
      <c r="O128" s="148"/>
      <c r="P128" s="148"/>
      <c r="Q128" s="148"/>
      <c r="R128" s="148"/>
      <c r="S128" s="148"/>
      <c r="T128" s="148"/>
      <c r="U128" s="148"/>
      <c r="V128" s="148"/>
      <c r="W128" s="148"/>
      <c r="X128" s="148"/>
      <c r="Y128" s="148"/>
      <c r="Z128" s="148"/>
      <c r="AA128" s="148"/>
      <c r="AB128" s="148"/>
      <c r="AC128" s="148"/>
      <c r="AD128" s="148"/>
      <c r="AE128" s="148"/>
      <c r="AF128" s="148"/>
      <c r="AG128" s="148"/>
      <c r="AH128" s="148"/>
      <c r="AI128" s="148"/>
      <c r="AJ128" s="148"/>
      <c r="AK128" s="148"/>
      <c r="AL128" s="148"/>
      <c r="AM128" s="148"/>
      <c r="AN128" s="148"/>
    </row>
    <row r="129" spans="14:40" ht="15" customHeight="1" x14ac:dyDescent="0.2">
      <c r="N129" s="148"/>
      <c r="O129" s="148"/>
      <c r="P129" s="148"/>
      <c r="Q129" s="148"/>
      <c r="R129" s="148"/>
      <c r="S129" s="148"/>
      <c r="T129" s="148"/>
      <c r="U129" s="148"/>
      <c r="V129" s="148"/>
      <c r="W129" s="148"/>
      <c r="X129" s="148"/>
      <c r="Y129" s="148"/>
      <c r="Z129" s="148"/>
      <c r="AA129" s="148"/>
      <c r="AB129" s="148"/>
      <c r="AC129" s="148"/>
      <c r="AD129" s="148"/>
      <c r="AE129" s="148"/>
      <c r="AF129" s="148"/>
      <c r="AG129" s="148"/>
      <c r="AH129" s="148"/>
      <c r="AI129" s="148"/>
      <c r="AJ129" s="148"/>
      <c r="AK129" s="148"/>
      <c r="AL129" s="148"/>
      <c r="AM129" s="148"/>
      <c r="AN129" s="148"/>
    </row>
    <row r="130" spans="14:40" ht="15" customHeight="1" x14ac:dyDescent="0.2">
      <c r="N130" s="148"/>
      <c r="O130" s="148"/>
      <c r="P130" s="148"/>
      <c r="Q130" s="148"/>
      <c r="R130" s="148"/>
      <c r="S130" s="148"/>
      <c r="T130" s="148"/>
      <c r="U130" s="148"/>
      <c r="V130" s="148"/>
      <c r="W130" s="148"/>
      <c r="X130" s="148"/>
      <c r="Y130" s="148"/>
      <c r="Z130" s="148"/>
      <c r="AA130" s="148"/>
      <c r="AB130" s="148"/>
      <c r="AC130" s="148"/>
      <c r="AD130" s="148"/>
      <c r="AE130" s="148"/>
      <c r="AF130" s="148"/>
      <c r="AG130" s="148"/>
      <c r="AH130" s="148"/>
      <c r="AI130" s="148"/>
      <c r="AJ130" s="148"/>
      <c r="AK130" s="148"/>
      <c r="AL130" s="148"/>
      <c r="AM130" s="148"/>
      <c r="AN130" s="148"/>
    </row>
    <row r="131" spans="14:40" ht="15" customHeight="1" x14ac:dyDescent="0.2">
      <c r="N131" s="148"/>
      <c r="O131" s="148"/>
      <c r="P131" s="148"/>
      <c r="Q131" s="148"/>
      <c r="R131" s="148"/>
      <c r="S131" s="148"/>
      <c r="T131" s="148"/>
      <c r="U131" s="148"/>
      <c r="V131" s="148"/>
      <c r="W131" s="148"/>
      <c r="X131" s="148"/>
      <c r="Y131" s="148"/>
      <c r="Z131" s="148"/>
      <c r="AA131" s="148"/>
      <c r="AB131" s="148"/>
      <c r="AC131" s="148"/>
      <c r="AD131" s="148"/>
      <c r="AE131" s="148"/>
      <c r="AF131" s="148"/>
      <c r="AG131" s="148"/>
      <c r="AH131" s="148"/>
      <c r="AI131" s="148"/>
      <c r="AJ131" s="148"/>
      <c r="AK131" s="148"/>
      <c r="AL131" s="148"/>
      <c r="AM131" s="148"/>
      <c r="AN131" s="148"/>
    </row>
    <row r="132" spans="14:40" ht="15" customHeight="1" x14ac:dyDescent="0.2">
      <c r="N132" s="148"/>
      <c r="O132" s="148"/>
      <c r="P132" s="148"/>
      <c r="Q132" s="148"/>
      <c r="R132" s="148"/>
      <c r="S132" s="148"/>
      <c r="T132" s="148"/>
      <c r="U132" s="148"/>
      <c r="V132" s="148"/>
      <c r="W132" s="148"/>
      <c r="X132" s="148"/>
      <c r="Y132" s="148"/>
      <c r="Z132" s="148"/>
      <c r="AA132" s="148"/>
      <c r="AB132" s="148"/>
      <c r="AC132" s="148"/>
      <c r="AD132" s="148"/>
      <c r="AE132" s="148"/>
      <c r="AF132" s="148"/>
      <c r="AG132" s="148"/>
      <c r="AH132" s="148"/>
      <c r="AI132" s="148"/>
      <c r="AJ132" s="148"/>
      <c r="AK132" s="148"/>
      <c r="AL132" s="148"/>
      <c r="AM132" s="148"/>
      <c r="AN132" s="148"/>
    </row>
    <row r="133" spans="14:40" ht="15" customHeight="1" x14ac:dyDescent="0.2">
      <c r="N133" s="148"/>
      <c r="O133" s="148"/>
      <c r="P133" s="148"/>
      <c r="Q133" s="148"/>
      <c r="R133" s="148"/>
      <c r="S133" s="148"/>
      <c r="T133" s="148"/>
      <c r="U133" s="148"/>
      <c r="V133" s="148"/>
      <c r="W133" s="148"/>
      <c r="X133" s="148"/>
      <c r="Y133" s="148"/>
      <c r="Z133" s="148"/>
      <c r="AA133" s="148"/>
      <c r="AB133" s="148"/>
      <c r="AC133" s="148"/>
      <c r="AD133" s="148"/>
      <c r="AE133" s="148"/>
      <c r="AF133" s="148"/>
      <c r="AG133" s="148"/>
      <c r="AH133" s="148"/>
      <c r="AI133" s="148"/>
      <c r="AJ133" s="148"/>
      <c r="AK133" s="148"/>
      <c r="AL133" s="148"/>
      <c r="AM133" s="148"/>
      <c r="AN133" s="148"/>
    </row>
    <row r="134" spans="14:40" ht="15" customHeight="1" x14ac:dyDescent="0.2">
      <c r="N134" s="148"/>
      <c r="O134" s="148"/>
      <c r="P134" s="148"/>
      <c r="Q134" s="148"/>
      <c r="R134" s="148"/>
      <c r="S134" s="148"/>
      <c r="T134" s="148"/>
      <c r="U134" s="148"/>
      <c r="V134" s="148"/>
    </row>
    <row r="135" spans="14:40" ht="15" customHeight="1" x14ac:dyDescent="0.2">
      <c r="N135" s="148"/>
      <c r="O135" s="148"/>
      <c r="P135" s="148"/>
      <c r="Q135" s="148"/>
      <c r="R135" s="148"/>
      <c r="S135" s="148"/>
      <c r="T135" s="148"/>
      <c r="U135" s="148"/>
      <c r="V135" s="148"/>
    </row>
    <row r="136" spans="14:40" ht="15" customHeight="1" x14ac:dyDescent="0.2">
      <c r="N136" s="148"/>
      <c r="O136" s="148"/>
      <c r="P136" s="148"/>
      <c r="Q136" s="148"/>
      <c r="R136" s="148"/>
      <c r="S136" s="148"/>
      <c r="T136" s="148"/>
      <c r="U136" s="148"/>
      <c r="V136" s="148"/>
    </row>
    <row r="137" spans="14:40" ht="15" customHeight="1" x14ac:dyDescent="0.2">
      <c r="N137" s="148"/>
      <c r="O137" s="148"/>
      <c r="P137" s="148"/>
      <c r="Q137" s="148"/>
      <c r="R137" s="148"/>
      <c r="S137" s="148"/>
      <c r="T137" s="148"/>
      <c r="U137" s="148"/>
      <c r="V137" s="148"/>
    </row>
    <row r="138" spans="14:40" ht="15" customHeight="1" x14ac:dyDescent="0.2">
      <c r="N138" s="148"/>
      <c r="O138" s="148"/>
      <c r="P138" s="148"/>
      <c r="Q138" s="148"/>
      <c r="R138" s="148"/>
      <c r="S138" s="148"/>
      <c r="T138" s="148"/>
      <c r="U138" s="148"/>
      <c r="V138" s="148"/>
    </row>
    <row r="139" spans="14:40" ht="15" customHeight="1" x14ac:dyDescent="0.2">
      <c r="N139" s="148"/>
      <c r="O139" s="148"/>
      <c r="P139" s="148"/>
      <c r="Q139" s="148"/>
      <c r="R139" s="148"/>
      <c r="S139" s="148"/>
      <c r="T139" s="148"/>
      <c r="U139" s="148"/>
      <c r="V139" s="148"/>
    </row>
    <row r="140" spans="14:40" ht="15" customHeight="1" x14ac:dyDescent="0.2">
      <c r="N140" s="148"/>
      <c r="O140" s="148"/>
      <c r="P140" s="148"/>
      <c r="Q140" s="148"/>
      <c r="R140" s="148"/>
      <c r="S140" s="148"/>
      <c r="T140" s="148"/>
      <c r="U140" s="148"/>
      <c r="V140" s="148"/>
    </row>
    <row r="141" spans="14:40" ht="15" customHeight="1" x14ac:dyDescent="0.2">
      <c r="N141" s="148"/>
      <c r="O141" s="148"/>
      <c r="P141" s="148"/>
      <c r="Q141" s="148"/>
      <c r="R141" s="148"/>
      <c r="S141" s="148"/>
      <c r="T141" s="148"/>
      <c r="U141" s="148"/>
      <c r="V141" s="148"/>
    </row>
    <row r="142" spans="14:40" ht="15" customHeight="1" x14ac:dyDescent="0.2">
      <c r="O142" s="148"/>
      <c r="P142" s="148"/>
      <c r="Q142" s="148"/>
      <c r="R142" s="148"/>
      <c r="S142" s="148"/>
      <c r="T142" s="148"/>
      <c r="U142" s="148"/>
      <c r="V142" s="148"/>
    </row>
    <row r="143" spans="14:40" ht="15" customHeight="1" x14ac:dyDescent="0.2"/>
    <row r="144" spans="14:40"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sheetData>
  <sheetProtection selectLockedCells="1"/>
  <mergeCells count="25">
    <mergeCell ref="I7:N7"/>
    <mergeCell ref="A1:E1"/>
    <mergeCell ref="A2:E2"/>
    <mergeCell ref="G4:N4"/>
    <mergeCell ref="I5:N5"/>
    <mergeCell ref="I6:N6"/>
    <mergeCell ref="A27:E27"/>
    <mergeCell ref="A8:E8"/>
    <mergeCell ref="G8:N8"/>
    <mergeCell ref="I9:N9"/>
    <mergeCell ref="G10:N10"/>
    <mergeCell ref="H11:N15"/>
    <mergeCell ref="G16:N16"/>
    <mergeCell ref="A19:E19"/>
    <mergeCell ref="A20:E20"/>
    <mergeCell ref="A21:E22"/>
    <mergeCell ref="F21:K23"/>
    <mergeCell ref="A23:E24"/>
    <mergeCell ref="A48:E52"/>
    <mergeCell ref="A28:E35"/>
    <mergeCell ref="A37:E37"/>
    <mergeCell ref="A38:E40"/>
    <mergeCell ref="A42:E42"/>
    <mergeCell ref="A43:E45"/>
    <mergeCell ref="A47:E47"/>
  </mergeCells>
  <dataValidations count="1">
    <dataValidation type="list" allowBlank="1" showInputMessage="1" showErrorMessage="1" sqref="A61:A64">
      <formula1>"REAP, Renewable BETC, BETC, ETO, Solar ETO, ESI,ITC"</formula1>
    </dataValidation>
  </dataValidations>
  <hyperlinks>
    <hyperlink ref="H5" r:id="rId1"/>
    <hyperlink ref="H6" r:id="rId2"/>
    <hyperlink ref="H7" r:id="rId3"/>
    <hyperlink ref="H9" r:id="rId4"/>
    <hyperlink ref="I9" display="https://accounts.google.com/ServiceLogin?service=wise&amp;passive=1209600&amp;continue=https://drive.google.com/drive/folders/0BwNtS6rE2LiRfkFTbzdjWW9xSHVXbGFmb09aOVVYNG90ejhEYmtTNGF0OC1jNmk3X01NZDg&amp;followup=https://drive.google.com/drive/folders/0BwNtS6rE2LiRfkF"/>
  </hyperlinks>
  <printOptions horizontalCentered="1"/>
  <pageMargins left="0.25" right="0.25" top="0.5" bottom="0.75" header="0.3" footer="0.3"/>
  <pageSetup orientation="portrait" horizontalDpi="1200" verticalDpi="1200"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308"/>
  <sheetViews>
    <sheetView showGridLines="0" zoomScaleNormal="100" zoomScaleSheetLayoutView="100" workbookViewId="0">
      <selection activeCell="J5" sqref="J5"/>
    </sheetView>
  </sheetViews>
  <sheetFormatPr defaultRowHeight="12.75" x14ac:dyDescent="0.2"/>
  <cols>
    <col min="1" max="1" width="3" style="61" customWidth="1"/>
    <col min="2" max="2" width="18.83203125" style="1" customWidth="1"/>
    <col min="3" max="6" width="20.33203125" style="1" customWidth="1"/>
    <col min="7" max="7" width="10.83203125" style="1" customWidth="1"/>
    <col min="8" max="8" width="9.83203125" style="1" customWidth="1"/>
    <col min="9" max="14" width="10.83203125" style="1" customWidth="1"/>
    <col min="15" max="16384" width="9.33203125" style="1"/>
  </cols>
  <sheetData>
    <row r="1" spans="2:14" ht="15" customHeight="1" x14ac:dyDescent="0.2">
      <c r="B1" s="257" t="s">
        <v>227</v>
      </c>
      <c r="C1" s="257"/>
      <c r="D1" s="257"/>
      <c r="E1" s="257"/>
      <c r="F1" s="257"/>
      <c r="G1" s="103"/>
      <c r="H1" s="103"/>
      <c r="I1" s="103"/>
      <c r="J1" s="101"/>
      <c r="K1" s="101"/>
    </row>
    <row r="2" spans="2:14" ht="15" customHeight="1" x14ac:dyDescent="0.2">
      <c r="B2" s="258"/>
      <c r="C2" s="258"/>
      <c r="D2" s="258"/>
      <c r="E2" s="258"/>
      <c r="F2" s="258"/>
      <c r="G2" s="61"/>
      <c r="H2" s="61"/>
      <c r="I2" s="61"/>
      <c r="J2" s="93"/>
      <c r="K2" s="93"/>
    </row>
    <row r="3" spans="2:14" ht="15" customHeight="1" x14ac:dyDescent="0.2">
      <c r="B3" s="96" t="s">
        <v>206</v>
      </c>
      <c r="C3" s="94" t="s">
        <v>228</v>
      </c>
      <c r="D3" s="96" t="s">
        <v>208</v>
      </c>
      <c r="E3" s="96" t="s">
        <v>211</v>
      </c>
      <c r="F3" s="96" t="s">
        <v>8</v>
      </c>
      <c r="G3" s="61"/>
      <c r="H3" s="61"/>
      <c r="I3" s="55"/>
      <c r="J3" s="55"/>
      <c r="K3" s="55"/>
    </row>
    <row r="4" spans="2:14" ht="15" customHeight="1" x14ac:dyDescent="0.2">
      <c r="B4" s="102"/>
      <c r="C4" s="95" t="s">
        <v>207</v>
      </c>
      <c r="D4" s="97" t="s">
        <v>210</v>
      </c>
      <c r="E4" s="97" t="s">
        <v>150</v>
      </c>
      <c r="F4" s="97" t="s">
        <v>212</v>
      </c>
      <c r="G4" s="61"/>
      <c r="H4" s="61"/>
      <c r="I4" s="91"/>
      <c r="J4" s="92"/>
      <c r="K4" s="61"/>
      <c r="N4" s="43"/>
    </row>
    <row r="5" spans="2:14" ht="15" customHeight="1" x14ac:dyDescent="0.2">
      <c r="B5" s="109"/>
      <c r="C5" s="110" t="s">
        <v>150</v>
      </c>
      <c r="D5" s="111" t="s">
        <v>209</v>
      </c>
      <c r="E5" s="112"/>
      <c r="F5" s="108" t="s">
        <v>150</v>
      </c>
      <c r="G5" s="61"/>
      <c r="H5" s="61"/>
      <c r="I5" s="99"/>
      <c r="J5" s="61"/>
      <c r="K5" s="61"/>
    </row>
    <row r="6" spans="2:14" ht="15" customHeight="1" x14ac:dyDescent="0.2">
      <c r="B6" s="107">
        <v>0</v>
      </c>
      <c r="C6" s="128">
        <v>0</v>
      </c>
      <c r="D6" s="128">
        <v>0</v>
      </c>
      <c r="E6" s="128">
        <v>0</v>
      </c>
      <c r="F6" s="128">
        <f t="shared" ref="F6:F37" si="0">SUM(C6:E6)</f>
        <v>0</v>
      </c>
      <c r="G6" s="61"/>
      <c r="H6" s="61"/>
      <c r="I6" s="99"/>
      <c r="J6" s="55"/>
      <c r="K6" s="61"/>
    </row>
    <row r="7" spans="2:14" ht="15" customHeight="1" x14ac:dyDescent="0.2">
      <c r="B7" s="115">
        <v>0.25</v>
      </c>
      <c r="C7" s="133">
        <v>231</v>
      </c>
      <c r="D7" s="133">
        <v>1360</v>
      </c>
      <c r="E7" s="133">
        <v>500</v>
      </c>
      <c r="F7" s="133">
        <f t="shared" si="0"/>
        <v>2091</v>
      </c>
      <c r="G7" s="61"/>
      <c r="H7" s="61"/>
      <c r="I7" s="99"/>
      <c r="J7" s="61"/>
      <c r="K7" s="61"/>
    </row>
    <row r="8" spans="2:14" ht="15" customHeight="1" x14ac:dyDescent="0.2">
      <c r="B8" s="114">
        <v>0.5</v>
      </c>
      <c r="C8" s="128">
        <v>239.5</v>
      </c>
      <c r="D8" s="128">
        <v>1370</v>
      </c>
      <c r="E8" s="128">
        <v>500</v>
      </c>
      <c r="F8" s="128">
        <f t="shared" si="0"/>
        <v>2109.5</v>
      </c>
      <c r="G8" s="61"/>
      <c r="H8" s="61"/>
      <c r="I8" s="99"/>
      <c r="J8" s="55"/>
      <c r="K8" s="61"/>
    </row>
    <row r="9" spans="2:14" ht="15" customHeight="1" x14ac:dyDescent="0.2">
      <c r="B9" s="115">
        <v>0.75</v>
      </c>
      <c r="C9" s="133">
        <v>256.5</v>
      </c>
      <c r="D9" s="133">
        <v>1380</v>
      </c>
      <c r="E9" s="133">
        <v>500</v>
      </c>
      <c r="F9" s="133">
        <f t="shared" si="0"/>
        <v>2136.5</v>
      </c>
      <c r="G9" s="61"/>
      <c r="H9" s="61"/>
      <c r="I9" s="100"/>
      <c r="J9" s="98"/>
      <c r="K9" s="61"/>
    </row>
    <row r="10" spans="2:14" ht="15" customHeight="1" x14ac:dyDescent="0.2">
      <c r="B10" s="105">
        <v>1</v>
      </c>
      <c r="C10" s="128">
        <v>280.25</v>
      </c>
      <c r="D10" s="128">
        <v>1400</v>
      </c>
      <c r="E10" s="128">
        <v>500</v>
      </c>
      <c r="F10" s="128">
        <f t="shared" si="0"/>
        <v>2180.25</v>
      </c>
      <c r="G10" s="61"/>
      <c r="H10" s="61"/>
      <c r="I10" s="123"/>
      <c r="J10" s="123"/>
      <c r="K10" s="123"/>
    </row>
    <row r="11" spans="2:14" ht="15" customHeight="1" x14ac:dyDescent="0.2">
      <c r="B11" s="104">
        <v>2</v>
      </c>
      <c r="C11" s="133">
        <v>362.75</v>
      </c>
      <c r="D11" s="133">
        <v>1430</v>
      </c>
      <c r="E11" s="133">
        <v>500</v>
      </c>
      <c r="F11" s="133">
        <f t="shared" si="0"/>
        <v>2292.75</v>
      </c>
      <c r="G11" s="61"/>
      <c r="H11" s="61"/>
      <c r="I11" s="123"/>
      <c r="J11" s="123"/>
      <c r="K11" s="123"/>
    </row>
    <row r="12" spans="2:14" ht="15" customHeight="1" x14ac:dyDescent="0.2">
      <c r="B12" s="105">
        <v>3</v>
      </c>
      <c r="C12" s="128">
        <v>435.5</v>
      </c>
      <c r="D12" s="128">
        <v>1470</v>
      </c>
      <c r="E12" s="128">
        <v>500</v>
      </c>
      <c r="F12" s="128">
        <f t="shared" si="0"/>
        <v>2405.5</v>
      </c>
      <c r="G12" s="123"/>
      <c r="H12" s="123"/>
      <c r="I12" s="123"/>
      <c r="J12" s="123"/>
      <c r="K12" s="123"/>
    </row>
    <row r="13" spans="2:14" ht="15" customHeight="1" x14ac:dyDescent="0.2">
      <c r="B13" s="104">
        <v>5</v>
      </c>
      <c r="C13" s="133">
        <v>794</v>
      </c>
      <c r="D13" s="133">
        <v>1500</v>
      </c>
      <c r="E13" s="133">
        <v>500</v>
      </c>
      <c r="F13" s="133">
        <f t="shared" si="0"/>
        <v>2794</v>
      </c>
      <c r="G13" s="123"/>
      <c r="H13" s="123"/>
      <c r="I13" s="123"/>
      <c r="J13" s="123"/>
      <c r="K13" s="123"/>
    </row>
    <row r="14" spans="2:14" ht="15" customHeight="1" x14ac:dyDescent="0.2">
      <c r="B14" s="114">
        <v>7.5</v>
      </c>
      <c r="C14" s="128">
        <v>1071</v>
      </c>
      <c r="D14" s="128">
        <v>1540</v>
      </c>
      <c r="E14" s="128">
        <v>500</v>
      </c>
      <c r="F14" s="128">
        <f t="shared" si="0"/>
        <v>3111</v>
      </c>
      <c r="G14" s="123"/>
      <c r="H14" s="123"/>
      <c r="I14" s="123"/>
      <c r="J14" s="123"/>
      <c r="K14" s="123"/>
    </row>
    <row r="15" spans="2:14" ht="15" customHeight="1" x14ac:dyDescent="0.2">
      <c r="B15" s="104">
        <v>10</v>
      </c>
      <c r="C15" s="133">
        <v>1289</v>
      </c>
      <c r="D15" s="133">
        <v>1630</v>
      </c>
      <c r="E15" s="133">
        <v>1000</v>
      </c>
      <c r="F15" s="133">
        <f t="shared" si="0"/>
        <v>3919</v>
      </c>
      <c r="G15" s="123"/>
      <c r="H15" s="123"/>
      <c r="I15" s="123"/>
      <c r="J15" s="123"/>
      <c r="K15" s="123"/>
    </row>
    <row r="16" spans="2:14" ht="15" customHeight="1" x14ac:dyDescent="0.2">
      <c r="B16" s="105">
        <v>15</v>
      </c>
      <c r="C16" s="128">
        <v>1559</v>
      </c>
      <c r="D16" s="128">
        <v>1710</v>
      </c>
      <c r="E16" s="128">
        <v>1000</v>
      </c>
      <c r="F16" s="128">
        <f t="shared" si="0"/>
        <v>4269</v>
      </c>
      <c r="G16" s="123"/>
      <c r="H16" s="123"/>
      <c r="I16" s="123"/>
      <c r="J16" s="123"/>
      <c r="K16" s="123"/>
    </row>
    <row r="17" spans="2:11" ht="15" customHeight="1" x14ac:dyDescent="0.2">
      <c r="B17" s="104">
        <v>20</v>
      </c>
      <c r="C17" s="133">
        <v>2086</v>
      </c>
      <c r="D17" s="133">
        <v>1900</v>
      </c>
      <c r="E17" s="133">
        <v>1000</v>
      </c>
      <c r="F17" s="133">
        <f t="shared" si="0"/>
        <v>4986</v>
      </c>
      <c r="G17" s="123"/>
      <c r="H17" s="123"/>
      <c r="I17" s="123"/>
      <c r="J17" s="123"/>
      <c r="K17" s="123"/>
    </row>
    <row r="18" spans="2:11" ht="15" customHeight="1" x14ac:dyDescent="0.2">
      <c r="B18" s="105">
        <v>25</v>
      </c>
      <c r="C18" s="128">
        <v>2285</v>
      </c>
      <c r="D18" s="128">
        <v>1940</v>
      </c>
      <c r="E18" s="128">
        <v>1200</v>
      </c>
      <c r="F18" s="128">
        <f t="shared" si="0"/>
        <v>5425</v>
      </c>
      <c r="G18" s="123"/>
      <c r="H18" s="123"/>
      <c r="I18" s="123"/>
      <c r="J18" s="123"/>
      <c r="K18" s="123"/>
    </row>
    <row r="19" spans="2:11" ht="15" customHeight="1" x14ac:dyDescent="0.2">
      <c r="B19" s="104">
        <v>30</v>
      </c>
      <c r="C19" s="133">
        <v>2361</v>
      </c>
      <c r="D19" s="133">
        <v>1960</v>
      </c>
      <c r="E19" s="133">
        <v>1200</v>
      </c>
      <c r="F19" s="133">
        <f t="shared" si="0"/>
        <v>5521</v>
      </c>
      <c r="G19" s="123"/>
      <c r="H19" s="123"/>
      <c r="I19" s="123"/>
      <c r="J19" s="123"/>
      <c r="K19" s="123"/>
    </row>
    <row r="20" spans="2:11" ht="15" customHeight="1" x14ac:dyDescent="0.2">
      <c r="B20" s="105">
        <v>40</v>
      </c>
      <c r="C20" s="128">
        <v>3585</v>
      </c>
      <c r="D20" s="128">
        <v>2130</v>
      </c>
      <c r="E20" s="128">
        <v>1500</v>
      </c>
      <c r="F20" s="128">
        <f t="shared" si="0"/>
        <v>7215</v>
      </c>
      <c r="G20" s="123"/>
      <c r="H20" s="123"/>
      <c r="I20" s="123"/>
      <c r="J20" s="123"/>
      <c r="K20" s="123"/>
    </row>
    <row r="21" spans="2:11" ht="15" customHeight="1" x14ac:dyDescent="0.2">
      <c r="B21" s="104">
        <v>50</v>
      </c>
      <c r="C21" s="133">
        <v>4257</v>
      </c>
      <c r="D21" s="133">
        <v>2580</v>
      </c>
      <c r="E21" s="133">
        <v>1800</v>
      </c>
      <c r="F21" s="133">
        <f t="shared" si="0"/>
        <v>8637</v>
      </c>
      <c r="G21" s="123"/>
      <c r="H21" s="123"/>
      <c r="I21" s="123"/>
      <c r="J21" s="123"/>
      <c r="K21" s="123"/>
    </row>
    <row r="22" spans="2:11" ht="15" customHeight="1" x14ac:dyDescent="0.2">
      <c r="B22" s="105">
        <v>60</v>
      </c>
      <c r="C22" s="128">
        <v>4550</v>
      </c>
      <c r="D22" s="128">
        <v>2890</v>
      </c>
      <c r="E22" s="128">
        <v>1900</v>
      </c>
      <c r="F22" s="128">
        <f t="shared" si="0"/>
        <v>9340</v>
      </c>
      <c r="G22" s="123"/>
      <c r="H22" s="123"/>
      <c r="I22" s="123"/>
      <c r="J22" s="123"/>
      <c r="K22" s="123"/>
    </row>
    <row r="23" spans="2:11" ht="15" customHeight="1" x14ac:dyDescent="0.2">
      <c r="B23" s="104">
        <v>75</v>
      </c>
      <c r="C23" s="133">
        <v>4938</v>
      </c>
      <c r="D23" s="133">
        <v>3600</v>
      </c>
      <c r="E23" s="133">
        <v>2000</v>
      </c>
      <c r="F23" s="133">
        <f t="shared" si="0"/>
        <v>10538</v>
      </c>
      <c r="G23" s="123"/>
      <c r="H23" s="123"/>
      <c r="I23" s="123"/>
      <c r="J23" s="123"/>
      <c r="K23" s="123"/>
    </row>
    <row r="24" spans="2:11" ht="15" customHeight="1" x14ac:dyDescent="0.2">
      <c r="B24" s="105">
        <v>100</v>
      </c>
      <c r="C24" s="128">
        <v>5526</v>
      </c>
      <c r="D24" s="128">
        <v>4480</v>
      </c>
      <c r="E24" s="128">
        <v>2000</v>
      </c>
      <c r="F24" s="128">
        <f t="shared" si="0"/>
        <v>12006</v>
      </c>
      <c r="G24" s="123"/>
      <c r="H24" s="123"/>
      <c r="I24" s="123"/>
      <c r="J24" s="123"/>
      <c r="K24" s="123"/>
    </row>
    <row r="25" spans="2:11" ht="15" customHeight="1" x14ac:dyDescent="0.2">
      <c r="B25" s="104">
        <v>125</v>
      </c>
      <c r="C25" s="133">
        <v>9293</v>
      </c>
      <c r="D25" s="133">
        <v>5100</v>
      </c>
      <c r="E25" s="133">
        <v>2000</v>
      </c>
      <c r="F25" s="133">
        <f t="shared" si="0"/>
        <v>16393</v>
      </c>
      <c r="G25" s="123"/>
      <c r="H25" s="123"/>
      <c r="I25" s="123"/>
      <c r="J25" s="123"/>
      <c r="K25" s="123"/>
    </row>
    <row r="26" spans="2:11" ht="15" customHeight="1" x14ac:dyDescent="0.2">
      <c r="B26" s="105">
        <v>150</v>
      </c>
      <c r="C26" s="128">
        <v>9300</v>
      </c>
      <c r="D26" s="128">
        <v>6350</v>
      </c>
      <c r="E26" s="128">
        <v>3000</v>
      </c>
      <c r="F26" s="128">
        <f t="shared" si="0"/>
        <v>18650</v>
      </c>
      <c r="G26" s="123"/>
      <c r="H26" s="123"/>
      <c r="I26" s="123"/>
      <c r="J26" s="123"/>
      <c r="K26" s="123"/>
    </row>
    <row r="27" spans="2:11" ht="15" customHeight="1" x14ac:dyDescent="0.2">
      <c r="B27" s="104">
        <v>200</v>
      </c>
      <c r="C27" s="133">
        <v>10677</v>
      </c>
      <c r="D27" s="133">
        <v>7600</v>
      </c>
      <c r="E27" s="133">
        <v>3000</v>
      </c>
      <c r="F27" s="133">
        <f t="shared" si="0"/>
        <v>21277</v>
      </c>
      <c r="G27" s="123"/>
      <c r="H27" s="123"/>
      <c r="I27" s="123"/>
      <c r="J27" s="123"/>
      <c r="K27" s="123"/>
    </row>
    <row r="28" spans="2:11" ht="15" customHeight="1" x14ac:dyDescent="0.2">
      <c r="B28" s="105">
        <v>250</v>
      </c>
      <c r="C28" s="128">
        <v>12063</v>
      </c>
      <c r="D28" s="128">
        <v>8850</v>
      </c>
      <c r="E28" s="128">
        <v>3000</v>
      </c>
      <c r="F28" s="128">
        <f t="shared" si="0"/>
        <v>23913</v>
      </c>
      <c r="G28" s="123"/>
      <c r="H28" s="123"/>
      <c r="I28" s="123"/>
      <c r="J28" s="123"/>
      <c r="K28" s="123"/>
    </row>
    <row r="29" spans="2:11" ht="15" customHeight="1" x14ac:dyDescent="0.2">
      <c r="B29" s="104">
        <v>300</v>
      </c>
      <c r="C29" s="133">
        <v>13238</v>
      </c>
      <c r="D29" s="133">
        <v>10100</v>
      </c>
      <c r="E29" s="133">
        <v>3000</v>
      </c>
      <c r="F29" s="133">
        <f t="shared" si="0"/>
        <v>26338</v>
      </c>
      <c r="G29" s="123"/>
      <c r="H29" s="123"/>
      <c r="I29" s="123"/>
      <c r="J29" s="123"/>
      <c r="K29" s="123"/>
    </row>
    <row r="30" spans="2:11" ht="15" customHeight="1" x14ac:dyDescent="0.2">
      <c r="B30" s="105">
        <v>350</v>
      </c>
      <c r="C30" s="128">
        <v>14413</v>
      </c>
      <c r="D30" s="128">
        <v>11350</v>
      </c>
      <c r="E30" s="128">
        <v>3500</v>
      </c>
      <c r="F30" s="128">
        <f t="shared" si="0"/>
        <v>29263</v>
      </c>
      <c r="G30" s="123"/>
      <c r="H30" s="123"/>
      <c r="I30" s="123"/>
      <c r="J30" s="123"/>
      <c r="K30" s="123"/>
    </row>
    <row r="31" spans="2:11" ht="15" customHeight="1" x14ac:dyDescent="0.2">
      <c r="B31" s="104">
        <v>400</v>
      </c>
      <c r="C31" s="133">
        <v>16970</v>
      </c>
      <c r="D31" s="133">
        <v>12600</v>
      </c>
      <c r="E31" s="133">
        <v>3500</v>
      </c>
      <c r="F31" s="133">
        <f t="shared" si="0"/>
        <v>33070</v>
      </c>
      <c r="G31" s="123"/>
      <c r="H31" s="123"/>
      <c r="I31" s="123"/>
      <c r="J31" s="123"/>
      <c r="K31" s="123"/>
    </row>
    <row r="32" spans="2:11" ht="15" customHeight="1" x14ac:dyDescent="0.2">
      <c r="B32" s="105">
        <v>500</v>
      </c>
      <c r="C32" s="128">
        <v>24447</v>
      </c>
      <c r="D32" s="128">
        <v>13850</v>
      </c>
      <c r="E32" s="128">
        <v>3500</v>
      </c>
      <c r="F32" s="128">
        <f t="shared" si="0"/>
        <v>41797</v>
      </c>
      <c r="G32" s="123"/>
      <c r="H32" s="123"/>
      <c r="I32" s="123"/>
      <c r="J32" s="123"/>
      <c r="K32" s="123"/>
    </row>
    <row r="33" spans="2:11" ht="15" customHeight="1" x14ac:dyDescent="0.2">
      <c r="B33" s="104">
        <v>600</v>
      </c>
      <c r="C33" s="133">
        <v>32737</v>
      </c>
      <c r="D33" s="133">
        <v>16350</v>
      </c>
      <c r="E33" s="133">
        <v>3500</v>
      </c>
      <c r="F33" s="133">
        <f t="shared" si="0"/>
        <v>52587</v>
      </c>
      <c r="G33" s="123"/>
      <c r="H33" s="123"/>
      <c r="I33" s="123"/>
      <c r="J33" s="123"/>
      <c r="K33" s="123"/>
    </row>
    <row r="34" spans="2:11" ht="15" customHeight="1" x14ac:dyDescent="0.2">
      <c r="B34" s="105">
        <v>700</v>
      </c>
      <c r="C34" s="128">
        <v>45463</v>
      </c>
      <c r="D34" s="128">
        <v>18000</v>
      </c>
      <c r="E34" s="128">
        <v>4000</v>
      </c>
      <c r="F34" s="128">
        <f t="shared" si="0"/>
        <v>67463</v>
      </c>
      <c r="G34" s="123"/>
      <c r="H34" s="123"/>
      <c r="I34" s="123"/>
      <c r="J34" s="123"/>
      <c r="K34" s="123"/>
    </row>
    <row r="35" spans="2:11" ht="15" customHeight="1" x14ac:dyDescent="0.2">
      <c r="B35" s="104">
        <v>800</v>
      </c>
      <c r="C35" s="133">
        <v>63482</v>
      </c>
      <c r="D35" s="133">
        <v>20000</v>
      </c>
      <c r="E35" s="133">
        <v>4000</v>
      </c>
      <c r="F35" s="133">
        <f t="shared" si="0"/>
        <v>87482</v>
      </c>
      <c r="G35" s="61"/>
      <c r="H35" s="61"/>
      <c r="I35" s="61"/>
      <c r="J35" s="61"/>
      <c r="K35" s="61"/>
    </row>
    <row r="36" spans="2:11" ht="15" customHeight="1" x14ac:dyDescent="0.2">
      <c r="B36" s="105">
        <v>900</v>
      </c>
      <c r="C36" s="128">
        <v>76492</v>
      </c>
      <c r="D36" s="128">
        <v>22000</v>
      </c>
      <c r="E36" s="128">
        <v>4000</v>
      </c>
      <c r="F36" s="128">
        <f t="shared" si="0"/>
        <v>102492</v>
      </c>
      <c r="G36" s="61"/>
      <c r="H36" s="61"/>
      <c r="I36" s="61"/>
      <c r="J36" s="61"/>
      <c r="K36" s="61"/>
    </row>
    <row r="37" spans="2:11" ht="15" customHeight="1" x14ac:dyDescent="0.2">
      <c r="B37" s="116">
        <v>1000</v>
      </c>
      <c r="C37" s="132">
        <v>86474</v>
      </c>
      <c r="D37" s="132">
        <v>24000</v>
      </c>
      <c r="E37" s="132">
        <v>4000</v>
      </c>
      <c r="F37" s="132">
        <f t="shared" si="0"/>
        <v>114474</v>
      </c>
    </row>
    <row r="38" spans="2:11" s="61" customFormat="1" ht="15" customHeight="1" x14ac:dyDescent="0.2">
      <c r="B38" s="144"/>
      <c r="C38" s="145"/>
      <c r="D38" s="145"/>
      <c r="E38" s="145"/>
      <c r="F38" s="143"/>
    </row>
    <row r="39" spans="2:11" ht="15" customHeight="1" x14ac:dyDescent="0.2">
      <c r="B39" s="259" t="s">
        <v>213</v>
      </c>
      <c r="C39" s="259"/>
      <c r="D39" s="259"/>
      <c r="E39" s="259"/>
    </row>
    <row r="40" spans="2:11" ht="15" customHeight="1" x14ac:dyDescent="0.2">
      <c r="B40" s="96" t="s">
        <v>214</v>
      </c>
      <c r="C40" s="94" t="s">
        <v>215</v>
      </c>
      <c r="D40" s="96" t="s">
        <v>216</v>
      </c>
      <c r="E40" s="96" t="s">
        <v>211</v>
      </c>
    </row>
    <row r="41" spans="2:11" ht="15" customHeight="1" x14ac:dyDescent="0.2">
      <c r="B41" s="124">
        <f>Analysis!C7</f>
        <v>15</v>
      </c>
      <c r="C41" s="129">
        <f ca="1">(OFFSET(B6,MATCH(B41,$B$6:$B$37,TRUE),1,1,1)-VLOOKUP(B41,$B$6:$E$37,2,TRUE))/(OFFSET(B6,MATCH(B41,$B$6:$B$37,TRUE),0,1,1)-VLOOKUP(B41,$B$6:$E$37,1,TRUE))*(B41-VLOOKUP(B41,B6:E37,1,TRUE))+VLOOKUP(B41,$B$6:$E$37,2,TRUE)</f>
        <v>1559</v>
      </c>
      <c r="D41" s="129">
        <f ca="1">(OFFSET(B6,MATCH(B41,$B$6:$B$37,TRUE),2,1,1)-VLOOKUP(B41,$B$6:$E$37,3,TRUE))/(OFFSET(B6,MATCH(B41,$B$6:$B$37,TRUE),0,1,1)-VLOOKUP(B41,$B$6:$E$37,1,TRUE))*(B41-VLOOKUP(B41,$B$6:$E$37,1,TRUE))+VLOOKUP(B41,$B$6:$E$37,3,TRUE)</f>
        <v>1710</v>
      </c>
      <c r="E41" s="129">
        <f ca="1">(OFFSET(B6,MATCH(B41,$B$6:$B$37,TRUE),3,1,1)-VLOOKUP(B41,$B$6:$E$37,4,TRUE))/(OFFSET(B6,MATCH(B41,$B$6:$B$37,TRUE),0,1,1)-VLOOKUP(B41,$B$6:$E$37,1,TRUE))*(B41-VLOOKUP(B41,$B$6:$E$37,1,TRUE))+VLOOKUP(B41,$B$6:$E$37,4,TRUE)</f>
        <v>1000</v>
      </c>
    </row>
    <row r="42" spans="2:11" ht="15" customHeight="1" x14ac:dyDescent="0.2"/>
    <row r="43" spans="2:11" ht="15" customHeight="1" x14ac:dyDescent="0.2"/>
    <row r="44" spans="2:11" ht="15" customHeight="1" x14ac:dyDescent="0.2"/>
    <row r="45" spans="2:11" ht="15" customHeight="1" x14ac:dyDescent="0.2"/>
    <row r="46" spans="2:11" ht="15" customHeight="1" x14ac:dyDescent="0.2"/>
    <row r="47" spans="2:11" ht="15" customHeight="1" x14ac:dyDescent="0.2"/>
    <row r="48" spans="2:11"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sheetData>
  <sheetProtection selectLockedCells="1"/>
  <mergeCells count="2">
    <mergeCell ref="B1:F2"/>
    <mergeCell ref="B39:E39"/>
  </mergeCells>
  <printOptions horizontalCentered="1"/>
  <pageMargins left="0.25" right="0.25" top="0.5" bottom="0.75" header="0.3" footer="0.3"/>
  <pageSetup orientation="portrait" r:id="rId1"/>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Database Export</vt:lpstr>
      <vt:lpstr>Narrative</vt:lpstr>
      <vt:lpstr>Analysis</vt:lpstr>
      <vt:lpstr>Incentives</vt:lpstr>
      <vt:lpstr>VFD Cost Estimate Table</vt:lpstr>
      <vt:lpstr>Analysis!Print_Area</vt:lpstr>
      <vt:lpstr>Incentives!Print_Area</vt:lpstr>
      <vt:lpstr>Narrative!Print_Area</vt:lpstr>
      <vt:lpstr>'VFD Cost Estimate Table'!Print_Area</vt:lpstr>
      <vt:lpstr>Analysis!Print_Titles</vt:lpstr>
      <vt:lpstr>Incentives!Print_Titles</vt:lpstr>
      <vt:lpstr>Narrative!Print_Titles</vt:lpstr>
      <vt:lpstr>The_Creator</vt:lpstr>
    </vt:vector>
  </TitlesOfParts>
  <Company>Oregon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Version 2013a</dc:title>
  <dc:creator>Mikhail Jones</dc:creator>
  <cp:keywords>OSU EEC</cp:keywords>
  <cp:lastModifiedBy>Mutch, Joshua</cp:lastModifiedBy>
  <cp:lastPrinted>2013-07-22T21:57:33Z</cp:lastPrinted>
  <dcterms:created xsi:type="dcterms:W3CDTF">2011-03-11T22:25:13Z</dcterms:created>
  <dcterms:modified xsi:type="dcterms:W3CDTF">2015-09-01T23:27:24Z</dcterms:modified>
</cp:coreProperties>
</file>