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activeTab="1"/>
  </bookViews>
  <sheets>
    <sheet name="Database Export" sheetId="4" r:id="rId1"/>
    <sheet name="Narrative" sheetId="3" r:id="rId2"/>
    <sheet name="Analysis" sheetId="2" r:id="rId3"/>
    <sheet name="Incentives" sheetId="6" r:id="rId4"/>
    <sheet name="VFD Cost Estimate Table" sheetId="5" r:id="rId5"/>
  </sheets>
  <externalReferences>
    <externalReference r:id="rId6"/>
  </externalReferences>
  <definedNames>
    <definedName name="_xlnm.Print_Area" localSheetId="2">Analysis!$A$1:$G$46</definedName>
    <definedName name="_xlnm.Print_Area" localSheetId="3">Incentives!$A$1:$E$60</definedName>
    <definedName name="_xlnm.Print_Area" localSheetId="1">Narrative!$A$1:$AF$92</definedName>
    <definedName name="_xlnm.Print_Titles" localSheetId="2">Analysis!$1:$2</definedName>
    <definedName name="_xlnm.Print_Titles" localSheetId="3">Incentives!$1:$2</definedName>
    <definedName name="_xlnm.Print_Titles" localSheetId="1">Narrative!$1:$2</definedName>
    <definedName name="The_Creator">'Database Export'!$AA$42</definedName>
  </definedNames>
  <calcPr calcId="152511"/>
</workbook>
</file>

<file path=xl/calcChain.xml><?xml version="1.0" encoding="utf-8"?>
<calcChain xmlns="http://schemas.openxmlformats.org/spreadsheetml/2006/main">
  <c r="A2" i="2" l="1"/>
  <c r="C5" i="6"/>
  <c r="A2" i="6"/>
  <c r="F16" i="6"/>
  <c r="B16" i="6"/>
  <c r="F15" i="6"/>
  <c r="D15" i="6"/>
  <c r="C15" i="6"/>
  <c r="F14" i="6"/>
  <c r="D14" i="6"/>
  <c r="C14" i="6"/>
  <c r="F13" i="6"/>
  <c r="D13" i="6"/>
  <c r="C13" i="6"/>
  <c r="F12" i="6"/>
  <c r="D12" i="6"/>
  <c r="C12" i="6"/>
  <c r="F11" i="6"/>
  <c r="D11" i="6"/>
  <c r="C11" i="6"/>
  <c r="A1" i="6"/>
  <c r="B5" i="3" l="1"/>
  <c r="B26" i="3" l="1"/>
  <c r="A1" i="3"/>
  <c r="A1" i="2"/>
  <c r="AR14" i="3" l="1"/>
  <c r="M3" i="4" s="1"/>
  <c r="AR13" i="3"/>
  <c r="J3" i="4" s="1"/>
  <c r="X15" i="3"/>
  <c r="X16" i="3"/>
  <c r="N15" i="3"/>
  <c r="N16" i="3"/>
  <c r="E14" i="3"/>
  <c r="AG14" i="3" s="1"/>
  <c r="E15" i="3"/>
  <c r="AG15" i="3" s="1"/>
  <c r="E16" i="3"/>
  <c r="AG16" i="3" s="1"/>
  <c r="E13" i="3"/>
  <c r="AG13" i="3" s="1"/>
  <c r="S3" i="4"/>
  <c r="P3" i="4"/>
  <c r="T3" i="4"/>
  <c r="R3" i="4"/>
  <c r="Q3" i="4"/>
  <c r="O3" i="4"/>
  <c r="L3" i="4"/>
  <c r="I3" i="4"/>
  <c r="AW14" i="3"/>
  <c r="S14" i="3" s="1"/>
  <c r="AW15" i="3"/>
  <c r="S15" i="3" s="1"/>
  <c r="AW16" i="3"/>
  <c r="S16" i="3" s="1"/>
  <c r="AW13" i="3"/>
  <c r="S13" i="3" s="1"/>
  <c r="N14" i="3" l="1"/>
  <c r="AR17" i="3"/>
  <c r="N13" i="3"/>
  <c r="H3" i="4" l="1"/>
  <c r="C40" i="5" l="1"/>
  <c r="F40" i="5" s="1"/>
  <c r="C32" i="2" s="1"/>
  <c r="C18" i="2"/>
  <c r="BB13" i="3" s="1"/>
  <c r="K3" i="4" l="1"/>
  <c r="X13" i="3"/>
  <c r="D40" i="5"/>
  <c r="C26" i="2" s="1"/>
  <c r="E40" i="5"/>
  <c r="C27" i="2" s="1"/>
  <c r="G3" i="4" l="1"/>
  <c r="N17" i="3"/>
  <c r="C30" i="2"/>
  <c r="C34" i="2" l="1"/>
  <c r="C38" i="2" s="1"/>
  <c r="C4" i="6" s="1"/>
  <c r="S21" i="3" s="1"/>
  <c r="C16" i="6" l="1"/>
  <c r="X3" i="4" s="1"/>
  <c r="C6" i="6"/>
  <c r="X21" i="3" s="1"/>
  <c r="U3" i="4"/>
  <c r="C22" i="2"/>
  <c r="BB14" i="3" s="1"/>
  <c r="D16" i="6" l="1"/>
  <c r="X22" i="3" s="1"/>
  <c r="E21" i="3"/>
  <c r="E22" i="3"/>
  <c r="S22" i="3"/>
  <c r="X14" i="3"/>
  <c r="N3" i="4"/>
  <c r="BB17" i="3"/>
  <c r="C37" i="2"/>
  <c r="C39" i="2" s="1"/>
  <c r="B70" i="3" s="1"/>
  <c r="AH11" i="3" l="1"/>
  <c r="AH10" i="3"/>
  <c r="X17" i="3" l="1"/>
</calcChain>
</file>

<file path=xl/sharedStrings.xml><?xml version="1.0" encoding="utf-8"?>
<sst xmlns="http://schemas.openxmlformats.org/spreadsheetml/2006/main" count="400" uniqueCount="321">
  <si>
    <t>Recommendation</t>
  </si>
  <si>
    <t>Facility Background</t>
  </si>
  <si>
    <t>Technology Background</t>
  </si>
  <si>
    <t>Proposal</t>
  </si>
  <si>
    <t>Source</t>
  </si>
  <si>
    <t>Quantity</t>
  </si>
  <si>
    <t>Units</t>
  </si>
  <si>
    <t>Cost Savings</t>
  </si>
  <si>
    <t>Total</t>
  </si>
  <si>
    <t>Based on</t>
  </si>
  <si>
    <t>Author</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</si>
  <si>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</si>
  <si>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</si>
  <si>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</si>
  <si>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</si>
  <si>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</si>
  <si>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</si>
  <si>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</si>
  <si>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</si>
  <si>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</si>
  <si>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</si>
  <si>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</si>
  <si>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</si>
  <si>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</si>
  <si>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</si>
  <si>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</si>
  <si>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</si>
  <si>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</si>
  <si>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</si>
  <si>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</si>
  <si>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</si>
  <si>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</si>
  <si>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</si>
  <si>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</si>
  <si>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</si>
  <si>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</si>
  <si>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</si>
  <si>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</si>
  <si>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</si>
  <si>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</si>
  <si>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</si>
  <si>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</si>
  <si>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</si>
  <si>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</si>
  <si>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</si>
  <si>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</si>
  <si>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</si>
  <si>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</si>
  <si>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</si>
  <si>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</si>
  <si>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</si>
  <si>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</si>
  <si>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</si>
  <si>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</si>
  <si>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</si>
  <si>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</si>
  <si>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</si>
  <si>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</si>
  <si>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</si>
  <si>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</si>
  <si>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</si>
  <si>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</si>
  <si>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</si>
  <si>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</si>
  <si>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</si>
  <si>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</si>
  <si>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</si>
  <si>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</si>
  <si>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</si>
  <si>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</si>
  <si>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</si>
  <si>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</si>
  <si>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</si>
  <si>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</si>
  <si>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</si>
  <si>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</si>
  <si>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</si>
  <si>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</si>
  <si>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</si>
  <si>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</si>
  <si>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</si>
  <si>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</si>
  <si>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</si>
  <si>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</si>
  <si>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</si>
  <si>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</si>
  <si>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</si>
  <si>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</si>
  <si>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</si>
  <si>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</si>
  <si>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</si>
  <si>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</si>
  <si>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</si>
  <si>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</si>
  <si>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</si>
  <si>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</si>
  <si>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</si>
  <si>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</si>
  <si>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</si>
  <si>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</si>
  <si>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</si>
  <si>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</si>
  <si>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</si>
  <si>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</si>
  <si>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</si>
  <si>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</si>
  <si>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</si>
  <si>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</si>
  <si>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</si>
  <si>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</si>
  <si>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</si>
  <si>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</si>
  <si>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</si>
  <si>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</si>
  <si>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</si>
  <si>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</si>
  <si>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</si>
  <si>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</si>
  <si>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</si>
  <si>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</si>
  <si>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</si>
  <si>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</si>
  <si>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</si>
  <si>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</si>
  <si>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</si>
  <si>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</si>
  <si>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</si>
  <si>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</si>
  <si>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</si>
  <si>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</si>
  <si>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</si>
  <si>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</si>
  <si>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</si>
  <si>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</si>
  <si>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</si>
  <si>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</si>
  <si>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</si>
  <si>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</si>
  <si>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</si>
  <si>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</si>
  <si>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</si>
  <si>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</si>
  <si>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</si>
  <si>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</si>
  <si>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</si>
  <si>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</si>
  <si>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</si>
  <si>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</si>
  <si>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</si>
  <si>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</si>
  <si>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Equations</t>
  </si>
  <si>
    <t>Data Collected</t>
  </si>
  <si>
    <t>(Rf. 1)</t>
  </si>
  <si>
    <t>(Rf. 2)</t>
  </si>
  <si>
    <t>(N. 1)</t>
  </si>
  <si>
    <t>(Eq. 1)</t>
  </si>
  <si>
    <t>(Eq. 2)</t>
  </si>
  <si>
    <t>kWh</t>
  </si>
  <si>
    <t>Incremental Electricity Cost</t>
  </si>
  <si>
    <r>
      <t>(IC</t>
    </r>
    <r>
      <rPr>
        <vertAlign val="subscript"/>
        <sz val="9"/>
        <color theme="1"/>
        <rFont val="Times New Roman"/>
        <family val="1"/>
      </rPr>
      <t>E</t>
    </r>
    <r>
      <rPr>
        <sz val="9"/>
        <color theme="1"/>
        <rFont val="Times New Roman"/>
        <family val="1"/>
      </rPr>
      <t>)</t>
    </r>
  </si>
  <si>
    <t>N</t>
  </si>
  <si>
    <t>Annual Savings Summary</t>
  </si>
  <si>
    <t>Implementation Cost Summary</t>
  </si>
  <si>
    <t>Black Team Review</t>
  </si>
  <si>
    <t>Orange Team Review</t>
  </si>
  <si>
    <t>Notes</t>
  </si>
  <si>
    <t>References</t>
  </si>
  <si>
    <t>Utility Data</t>
  </si>
  <si>
    <t>/kWh</t>
  </si>
  <si>
    <t>Economic Results</t>
  </si>
  <si>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</si>
  <si>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</si>
  <si>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t>years</t>
  </si>
  <si>
    <t>(Rf. 3)</t>
  </si>
  <si>
    <t>(Eq. 3)</t>
  </si>
  <si>
    <t>Implementation Cost Analysis</t>
  </si>
  <si>
    <t>Material Costs</t>
  </si>
  <si>
    <t>Total Material Cost</t>
  </si>
  <si>
    <r>
      <t>(C</t>
    </r>
    <r>
      <rPr>
        <vertAlign val="subscript"/>
        <sz val="9"/>
        <color theme="1"/>
        <rFont val="Times New Roman"/>
        <family val="1"/>
      </rPr>
      <t>M</t>
    </r>
    <r>
      <rPr>
        <sz val="9"/>
        <color theme="1"/>
        <rFont val="Times New Roman"/>
        <family val="1"/>
      </rPr>
      <t>)</t>
    </r>
  </si>
  <si>
    <t>Labor Costs</t>
  </si>
  <si>
    <t>Total Labor Cost</t>
  </si>
  <si>
    <r>
      <t>(C</t>
    </r>
    <r>
      <rPr>
        <vertAlign val="subscript"/>
        <sz val="9"/>
        <color theme="1"/>
        <rFont val="Times New Roman"/>
        <family val="1"/>
      </rPr>
      <t>L</t>
    </r>
    <r>
      <rPr>
        <sz val="9"/>
        <color theme="1"/>
        <rFont val="Times New Roman"/>
        <family val="1"/>
      </rPr>
      <t>)</t>
    </r>
  </si>
  <si>
    <t>Annual Cost Savings</t>
  </si>
  <si>
    <t>Data Collection</t>
  </si>
  <si>
    <t>Mikhail Jones</t>
  </si>
  <si>
    <t>Operating Hours</t>
  </si>
  <si>
    <t>/MMBtu</t>
  </si>
  <si>
    <r>
      <t>(IC</t>
    </r>
    <r>
      <rPr>
        <vertAlign val="subscript"/>
        <sz val="9"/>
        <color theme="1"/>
        <rFont val="Times New Roman"/>
        <family val="1"/>
      </rPr>
      <t>G</t>
    </r>
    <r>
      <rPr>
        <sz val="9"/>
        <color theme="1"/>
        <rFont val="Times New Roman"/>
        <family val="1"/>
      </rPr>
      <t>)</t>
    </r>
  </si>
  <si>
    <t>Incremental Natural Gas Cost</t>
  </si>
  <si>
    <t>Electrical Savings</t>
  </si>
  <si>
    <t>Natural Gas Savings</t>
  </si>
  <si>
    <t>Savings Analysis</t>
  </si>
  <si>
    <t>VFD Installation</t>
  </si>
  <si>
    <t>Controller Installation</t>
  </si>
  <si>
    <t>MMBtu/hr</t>
  </si>
  <si>
    <t>(N. 3)</t>
  </si>
  <si>
    <t>(Eq. 4)</t>
  </si>
  <si>
    <t>(Eq. 5)</t>
  </si>
  <si>
    <t>(Eq. 6)</t>
  </si>
  <si>
    <t>(Eq. 7)</t>
  </si>
  <si>
    <t>(Rf. 4)</t>
  </si>
  <si>
    <r>
      <t>(C</t>
    </r>
    <r>
      <rPr>
        <vertAlign val="subscript"/>
        <sz val="9"/>
        <color theme="1"/>
        <rFont val="Times New Roman"/>
        <family val="1"/>
      </rPr>
      <t>LVFD</t>
    </r>
    <r>
      <rPr>
        <sz val="9"/>
        <color theme="1"/>
        <rFont val="Times New Roman"/>
        <family val="1"/>
      </rPr>
      <t>)</t>
    </r>
  </si>
  <si>
    <r>
      <t>(C</t>
    </r>
    <r>
      <rPr>
        <vertAlign val="subscript"/>
        <sz val="9"/>
        <color theme="1"/>
        <rFont val="Times New Roman"/>
        <family val="1"/>
      </rPr>
      <t>LC</t>
    </r>
    <r>
      <rPr>
        <sz val="9"/>
        <color theme="1"/>
        <rFont val="Times New Roman"/>
        <family val="1"/>
      </rPr>
      <t>)</t>
    </r>
  </si>
  <si>
    <t>hrs/yr</t>
  </si>
  <si>
    <t>hp</t>
  </si>
  <si>
    <t>/yr</t>
  </si>
  <si>
    <t>Simple Payback</t>
  </si>
  <si>
    <t>VFD Cost Estimate</t>
  </si>
  <si>
    <t>Motor HP</t>
  </si>
  <si>
    <t>Manual bypass</t>
  </si>
  <si>
    <t>Labor</t>
  </si>
  <si>
    <t>Equipment</t>
  </si>
  <si>
    <t>w/circuit breaker</t>
  </si>
  <si>
    <t>Implementation</t>
  </si>
  <si>
    <t>&amp; 3% line reactor</t>
  </si>
  <si>
    <t xml:space="preserve">VFD  </t>
  </si>
  <si>
    <t>MMBtu/yr</t>
  </si>
  <si>
    <r>
      <rPr>
        <b/>
        <sz val="10"/>
        <color theme="1"/>
        <rFont val="Times New Roman"/>
        <family val="1"/>
      </rPr>
      <t xml:space="preserve">Rf. 4) </t>
    </r>
    <r>
      <rPr>
        <sz val="10"/>
        <color theme="1"/>
        <rFont val="Times New Roman"/>
        <family val="1"/>
      </rPr>
      <t>RSMeans Mechanical Cost Data 2012. Pg. 269. O</t>
    </r>
    <r>
      <rPr>
        <vertAlign val="subscript"/>
        <sz val="10"/>
        <color theme="1"/>
        <rFont val="Times New Roman"/>
        <family val="1"/>
      </rPr>
      <t>2</t>
    </r>
    <r>
      <rPr>
        <sz val="10"/>
        <color theme="1"/>
        <rFont val="Times New Roman"/>
        <family val="1"/>
      </rPr>
      <t xml:space="preserve"> Sensor cost estimated using carbon monoxide detector cost.</t>
    </r>
  </si>
  <si>
    <r>
      <rPr>
        <b/>
        <sz val="10"/>
        <color theme="1"/>
        <rFont val="Times New Roman"/>
        <family val="1"/>
      </rPr>
      <t>N. 1)</t>
    </r>
    <r>
      <rPr>
        <sz val="10"/>
        <color theme="1"/>
        <rFont val="Times New Roman"/>
        <family val="1"/>
      </rPr>
      <t xml:space="preserve"> Data provided by facility personnel.</t>
    </r>
  </si>
  <si>
    <t>(N. 2)</t>
  </si>
  <si>
    <r>
      <rPr>
        <b/>
        <sz val="10"/>
        <color theme="1"/>
        <rFont val="Times New Roman"/>
        <family val="1"/>
      </rPr>
      <t xml:space="preserve">N. 2) </t>
    </r>
    <r>
      <rPr>
        <sz val="10"/>
        <color theme="1"/>
        <rFont val="Times New Roman"/>
        <family val="1"/>
      </rPr>
      <t>Data found on boiler name plates.</t>
    </r>
  </si>
  <si>
    <r>
      <t xml:space="preserve">N. 3) </t>
    </r>
    <r>
      <rPr>
        <sz val="10"/>
        <color theme="1"/>
        <rFont val="Times New Roman"/>
        <family val="1"/>
      </rPr>
      <t xml:space="preserve">VFD Equipment Cost estimated based on AC Drive VFD prices  found at http://www.grainger.com/ Prices will vary with brand and input/output phase, amperage, and voltage.     </t>
    </r>
    <r>
      <rPr>
        <b/>
        <sz val="10"/>
        <color theme="1"/>
        <rFont val="Times New Roman"/>
        <family val="1"/>
      </rPr>
      <t xml:space="preserve">
</t>
    </r>
  </si>
  <si>
    <t>Maximum Firing Rate</t>
  </si>
  <si>
    <t>Fan Motor Horsepower</t>
  </si>
  <si>
    <t xml:space="preserve">Electrical Cost Savings </t>
  </si>
  <si>
    <t xml:space="preserve">Natural Gas Cost Savings </t>
  </si>
  <si>
    <t>Boiler Fan VFD</t>
  </si>
  <si>
    <r>
      <t>(C</t>
    </r>
    <r>
      <rPr>
        <vertAlign val="subscript"/>
        <sz val="9"/>
        <color theme="1"/>
        <rFont val="Times New Roman"/>
        <family val="1"/>
      </rPr>
      <t>VFD</t>
    </r>
    <r>
      <rPr>
        <sz val="9"/>
        <color theme="1"/>
        <rFont val="Times New Roman"/>
        <family val="1"/>
      </rPr>
      <t>)</t>
    </r>
  </si>
  <si>
    <t xml:space="preserve">Electrical Circuitry/Bypass </t>
  </si>
  <si>
    <r>
      <t>(C</t>
    </r>
    <r>
      <rPr>
        <vertAlign val="subscript"/>
        <sz val="9"/>
        <color theme="1"/>
        <rFont val="Times New Roman"/>
        <family val="1"/>
      </rPr>
      <t>EC</t>
    </r>
    <r>
      <rPr>
        <sz val="9"/>
        <color theme="1"/>
        <rFont val="Times New Roman"/>
        <family val="1"/>
      </rPr>
      <t>)</t>
    </r>
  </si>
  <si>
    <r>
      <t>O</t>
    </r>
    <r>
      <rPr>
        <vertAlign val="subscript"/>
        <sz val="10"/>
        <rFont val="Times New Roman"/>
        <family val="1"/>
      </rPr>
      <t>2</t>
    </r>
    <r>
      <rPr>
        <sz val="10"/>
        <rFont val="Times New Roman"/>
        <family val="1"/>
      </rPr>
      <t xml:space="preserve"> Sensor </t>
    </r>
  </si>
  <si>
    <r>
      <t>(C</t>
    </r>
    <r>
      <rPr>
        <vertAlign val="subscript"/>
        <sz val="9"/>
        <color theme="1"/>
        <rFont val="Times New Roman"/>
        <family val="1"/>
      </rPr>
      <t>S</t>
    </r>
    <r>
      <rPr>
        <sz val="9"/>
        <color theme="1"/>
        <rFont val="Times New Roman"/>
        <family val="1"/>
      </rPr>
      <t>)</t>
    </r>
  </si>
  <si>
    <t>Controller</t>
  </si>
  <si>
    <r>
      <t>(C</t>
    </r>
    <r>
      <rPr>
        <vertAlign val="subscript"/>
        <sz val="9"/>
        <color theme="1"/>
        <rFont val="Times New Roman"/>
        <family val="1"/>
      </rPr>
      <t>C</t>
    </r>
    <r>
      <rPr>
        <sz val="9"/>
        <color theme="1"/>
        <rFont val="Times New Roman"/>
        <family val="1"/>
      </rPr>
      <t>)</t>
    </r>
  </si>
  <si>
    <r>
      <t xml:space="preserve">Eq. 3) </t>
    </r>
    <r>
      <rPr>
        <sz val="10"/>
        <color theme="1"/>
        <rFont val="Times New Roman"/>
        <family val="1"/>
      </rPr>
      <t>Total Material Cost (C</t>
    </r>
    <r>
      <rPr>
        <vertAlign val="subscript"/>
        <sz val="10"/>
        <color theme="1"/>
        <rFont val="Times New Roman"/>
        <family val="1"/>
      </rPr>
      <t>M</t>
    </r>
    <r>
      <rPr>
        <sz val="10"/>
        <color theme="1"/>
        <rFont val="Times New Roman"/>
        <family val="1"/>
      </rPr>
      <t>)</t>
    </r>
  </si>
  <si>
    <r>
      <rPr>
        <b/>
        <sz val="10"/>
        <color theme="1"/>
        <rFont val="Times New Roman"/>
        <family val="1"/>
      </rPr>
      <t xml:space="preserve">Eq. 4) </t>
    </r>
    <r>
      <rPr>
        <sz val="10"/>
        <color theme="1"/>
        <rFont val="Times New Roman"/>
        <family val="1"/>
      </rPr>
      <t>Total Labor Cost (C</t>
    </r>
    <r>
      <rPr>
        <vertAlign val="subscript"/>
        <sz val="10"/>
        <color theme="1"/>
        <rFont val="Times New Roman"/>
        <family val="1"/>
      </rPr>
      <t>L</t>
    </r>
    <r>
      <rPr>
        <sz val="10"/>
        <color theme="1"/>
        <rFont val="Times New Roman"/>
        <family val="1"/>
      </rPr>
      <t>)</t>
    </r>
  </si>
  <si>
    <r>
      <rPr>
        <b/>
        <sz val="10"/>
        <color theme="1"/>
        <rFont val="Times New Roman"/>
        <family val="1"/>
      </rPr>
      <t xml:space="preserve">Eq. 6) </t>
    </r>
    <r>
      <rPr>
        <sz val="10"/>
        <color theme="1"/>
        <rFont val="Times New Roman"/>
        <family val="1"/>
      </rPr>
      <t>Implementation Cost (C</t>
    </r>
    <r>
      <rPr>
        <vertAlign val="subscript"/>
        <sz val="10"/>
        <color theme="1"/>
        <rFont val="Times New Roman"/>
        <family val="1"/>
      </rPr>
      <t>I</t>
    </r>
    <r>
      <rPr>
        <sz val="10"/>
        <color theme="1"/>
        <rFont val="Times New Roman"/>
        <family val="1"/>
      </rPr>
      <t>)</t>
    </r>
  </si>
  <si>
    <r>
      <rPr>
        <b/>
        <sz val="10"/>
        <color theme="1"/>
        <rFont val="Times New Roman"/>
        <family val="1"/>
      </rPr>
      <t xml:space="preserve">Eq. 7) </t>
    </r>
    <r>
      <rPr>
        <sz val="10"/>
        <color theme="1"/>
        <rFont val="Times New Roman"/>
        <family val="1"/>
      </rPr>
      <t>Simple Payback (t</t>
    </r>
    <r>
      <rPr>
        <vertAlign val="subscript"/>
        <sz val="10"/>
        <color theme="1"/>
        <rFont val="Times New Roman"/>
        <family val="1"/>
      </rPr>
      <t>PB</t>
    </r>
    <r>
      <rPr>
        <sz val="10"/>
        <color theme="1"/>
        <rFont val="Times New Roman"/>
        <family val="1"/>
      </rPr>
      <t>)</t>
    </r>
  </si>
  <si>
    <t>Insert Name</t>
  </si>
  <si>
    <t>Linear Interpolation Formulas</t>
  </si>
  <si>
    <t>Horsepower</t>
  </si>
  <si>
    <t>VSD</t>
  </si>
  <si>
    <t>Bypass</t>
  </si>
  <si>
    <t>Boiler Data</t>
  </si>
  <si>
    <t xml:space="preserve">An oxygen sensor placed in the boiler stack can be used to control the VFD. The sensor detects the excess oxygen in the stack, and if it exceeds a set percentage, the VFD will switch the boiler fan to a lower setting to decrease the airflow. This will optimize boiler combustion efficiency. </t>
  </si>
  <si>
    <t>Current Fan Electrical Consumption</t>
  </si>
  <si>
    <t xml:space="preserve">Fan Electrical Energy Savings </t>
  </si>
  <si>
    <t>Current Boiler Natural Gas Consumption</t>
  </si>
  <si>
    <t xml:space="preserve">Boiler Natural Gas Energy Savings </t>
  </si>
  <si>
    <t>Boiler Fan Type</t>
  </si>
  <si>
    <t>Current Fan Control Type</t>
  </si>
  <si>
    <r>
      <t>(E</t>
    </r>
    <r>
      <rPr>
        <vertAlign val="subscript"/>
        <sz val="9"/>
        <color theme="1"/>
        <rFont val="Times New Roman"/>
        <family val="1"/>
      </rPr>
      <t>CE</t>
    </r>
    <r>
      <rPr>
        <sz val="9"/>
        <color theme="1"/>
        <rFont val="Times New Roman"/>
        <family val="1"/>
      </rPr>
      <t>)</t>
    </r>
  </si>
  <si>
    <r>
      <t>(E</t>
    </r>
    <r>
      <rPr>
        <vertAlign val="subscript"/>
        <sz val="9"/>
        <color theme="1"/>
        <rFont val="Times New Roman"/>
        <family val="1"/>
      </rPr>
      <t>SE</t>
    </r>
    <r>
      <rPr>
        <sz val="9"/>
        <color theme="1"/>
        <rFont val="Times New Roman"/>
        <family val="1"/>
      </rPr>
      <t>)</t>
    </r>
  </si>
  <si>
    <r>
      <t>(S</t>
    </r>
    <r>
      <rPr>
        <vertAlign val="subscript"/>
        <sz val="9"/>
        <color theme="1"/>
        <rFont val="Times New Roman"/>
        <family val="1"/>
      </rPr>
      <t>E</t>
    </r>
    <r>
      <rPr>
        <sz val="9"/>
        <color theme="1"/>
        <rFont val="Times New Roman"/>
        <family val="1"/>
      </rPr>
      <t>)</t>
    </r>
  </si>
  <si>
    <r>
      <t>(E</t>
    </r>
    <r>
      <rPr>
        <vertAlign val="subscript"/>
        <sz val="9"/>
        <color theme="1"/>
        <rFont val="Times New Roman"/>
        <family val="1"/>
      </rPr>
      <t>CG</t>
    </r>
    <r>
      <rPr>
        <sz val="9"/>
        <color theme="1"/>
        <rFont val="Times New Roman"/>
        <family val="1"/>
      </rPr>
      <t>)</t>
    </r>
  </si>
  <si>
    <r>
      <t>(E</t>
    </r>
    <r>
      <rPr>
        <vertAlign val="subscript"/>
        <sz val="9"/>
        <color theme="1"/>
        <rFont val="Times New Roman"/>
        <family val="1"/>
      </rPr>
      <t>SG</t>
    </r>
    <r>
      <rPr>
        <sz val="9"/>
        <color theme="1"/>
        <rFont val="Times New Roman"/>
        <family val="1"/>
      </rPr>
      <t>)</t>
    </r>
  </si>
  <si>
    <r>
      <t>(S</t>
    </r>
    <r>
      <rPr>
        <vertAlign val="subscript"/>
        <sz val="9"/>
        <color theme="1"/>
        <rFont val="Times New Roman"/>
        <family val="1"/>
      </rPr>
      <t>G</t>
    </r>
    <r>
      <rPr>
        <sz val="9"/>
        <color theme="1"/>
        <rFont val="Times New Roman"/>
        <family val="1"/>
      </rPr>
      <t>)</t>
    </r>
  </si>
  <si>
    <t>Forced Draft</t>
  </si>
  <si>
    <t>Boiler Fan VFD with O2 Controls</t>
  </si>
  <si>
    <t>Narrative/Analysis --&gt; MAT --&gt; FCAT --&gt; CEAT</t>
  </si>
  <si>
    <t>INPUT HERE!</t>
  </si>
  <si>
    <t>Report Data Export page pulls values from this table</t>
  </si>
  <si>
    <t>Unmodified Template</t>
  </si>
  <si>
    <t>Typical order of AR components:</t>
  </si>
  <si>
    <t>Outlet Damper</t>
  </si>
  <si>
    <r>
      <rPr>
        <b/>
        <sz val="10"/>
        <color theme="1"/>
        <rFont val="Times New Roman"/>
        <family val="1"/>
      </rPr>
      <t xml:space="preserve">Eq. 5) </t>
    </r>
    <r>
      <rPr>
        <sz val="10"/>
        <color theme="1"/>
        <rFont val="Times New Roman"/>
        <family val="1"/>
      </rPr>
      <t>Annual Cost Savings (S</t>
    </r>
    <r>
      <rPr>
        <sz val="10"/>
        <color theme="1"/>
        <rFont val="Times New Roman"/>
        <family val="1"/>
      </rPr>
      <t>)</t>
    </r>
  </si>
  <si>
    <r>
      <t>(S</t>
    </r>
    <r>
      <rPr>
        <sz val="9"/>
        <color theme="1"/>
        <rFont val="Times New Roman"/>
        <family val="1"/>
      </rPr>
      <t>)</t>
    </r>
  </si>
  <si>
    <r>
      <rPr>
        <b/>
        <sz val="10"/>
        <color theme="1"/>
        <rFont val="Times New Roman"/>
        <family val="1"/>
      </rPr>
      <t xml:space="preserve">Eq. 2) </t>
    </r>
    <r>
      <rPr>
        <sz val="10"/>
        <color theme="1"/>
        <rFont val="Times New Roman"/>
        <family val="1"/>
      </rPr>
      <t>Natural Gas Cost Savings (CS</t>
    </r>
    <r>
      <rPr>
        <vertAlign val="subscript"/>
        <sz val="10"/>
        <color theme="1"/>
        <rFont val="Times New Roman"/>
        <family val="1"/>
      </rPr>
      <t>G</t>
    </r>
    <r>
      <rPr>
        <sz val="10"/>
        <color theme="1"/>
        <rFont val="Times New Roman"/>
        <family val="1"/>
      </rPr>
      <t>)</t>
    </r>
  </si>
  <si>
    <r>
      <rPr>
        <b/>
        <sz val="10"/>
        <color theme="1"/>
        <rFont val="Times New Roman"/>
        <family val="1"/>
      </rPr>
      <t>Eq. 1)</t>
    </r>
    <r>
      <rPr>
        <sz val="10"/>
        <color theme="1"/>
        <rFont val="Times New Roman"/>
        <family val="1"/>
      </rPr>
      <t xml:space="preserve"> Electrical Cost Savings (CS</t>
    </r>
    <r>
      <rPr>
        <vertAlign val="subscript"/>
        <sz val="10"/>
        <color theme="1"/>
        <rFont val="Times New Roman"/>
        <family val="1"/>
      </rPr>
      <t>E</t>
    </r>
    <r>
      <rPr>
        <sz val="10"/>
        <color theme="1"/>
        <rFont val="Times New Roman"/>
        <family val="1"/>
      </rPr>
      <t>)</t>
    </r>
  </si>
  <si>
    <r>
      <rPr>
        <b/>
        <sz val="10"/>
        <color theme="1"/>
        <rFont val="Times New Roman"/>
        <family val="1"/>
      </rPr>
      <t>Rf. 2)</t>
    </r>
    <r>
      <rPr>
        <sz val="10"/>
        <color theme="1"/>
        <rFont val="Times New Roman"/>
        <family val="1"/>
      </rPr>
      <t xml:space="preserve"> Developed in the following Fan Control Analysis Tool (FCAT).</t>
    </r>
  </si>
  <si>
    <r>
      <rPr>
        <b/>
        <sz val="10"/>
        <color theme="1"/>
        <rFont val="Times New Roman"/>
        <family val="1"/>
      </rPr>
      <t>Rf. 3)</t>
    </r>
    <r>
      <rPr>
        <sz val="10"/>
        <color theme="1"/>
        <rFont val="Times New Roman"/>
        <family val="1"/>
      </rPr>
      <t xml:space="preserve"> Developed in the following Combustion Efficiency Analysis Tool (CEAT).</t>
    </r>
  </si>
  <si>
    <r>
      <rPr>
        <b/>
        <sz val="10"/>
        <color theme="1"/>
        <rFont val="Times New Roman"/>
        <family val="1"/>
      </rPr>
      <t xml:space="preserve">Rf. 1) </t>
    </r>
    <r>
      <rPr>
        <sz val="10"/>
        <color theme="1"/>
        <rFont val="Times New Roman"/>
        <family val="1"/>
      </rPr>
      <t>Developed in the Utility Analysis located in the Site Data section.</t>
    </r>
  </si>
  <si>
    <t xml:space="preserve"> </t>
  </si>
  <si>
    <t xml:space="preserve">Variable Frequency Drives (VFDs) vary the fan impeller speed instead of restricting airflow like a damper or inlet vane. When the boiler requires a smaller amount of air, the VFD reduces motor speed to produce the required airflow while using the least amount of energy. Likewise, it will increase motor speed as more air is demanded by the boiler. Savings are achieved by installing a VFD to reduce the electrical power required to operate the fan at specified settings. The power savings available by switching to a VFD controlled system are represented by general curves of percent loaded power versus percent loaded capacity which are found in the FCAT. </t>
  </si>
  <si>
    <t>Payback (yrs)</t>
  </si>
  <si>
    <t>#</t>
  </si>
  <si>
    <t>Fan electrical savings were calculated based on the change in control strategy assuming the airflow will remain the same. However, the current airflow is more than what is required for combustion so additional savings will occur with airflow reductions. Associated savings are expected to be small and are not calculated in this recommendation.</t>
  </si>
  <si>
    <t xml:space="preserve">The proposed excess oxygen set point was determined based on industry standards for combustion systems. However, achieving this set point may be difficult depending on the specific system. Savings will be less if the excess oxygen cannot be fully lowered to the desired set point. </t>
  </si>
  <si>
    <t>Ideally, a boiler would use just enough combustion air to burn all of the fuel, with no excess air. Excess air carries heat up the stack and reduces boiler efficiency. However, all burners require some excess air to ensure complete combustion. Practically, natural gas boilers should be able to achieve 4.0% excess oxygen.</t>
  </si>
  <si>
    <t>During the site assessment, facility personnel informed us that ( describe process and when airflow into boiler needs to be maximum, and when it is turned down using the damper or inlet vane.) Fan and Motor data were collected using a power quality analyzer and HOBO dataloggers. The data was analyzed using the Motor Analysis Tool (MAT) and the Fan Control Analysis Tool (FCAT). This data was used to create a boiler operation profile. It was found that the boiler operates at an average capacity of (enter percent capacity from CEAT)
Combustion data was collected using a combustion gas analyzer, and efficiency was analyzed in the Combustion Efficiency Analysis Tool (CEAT). The excess oxygen was ( enter %O2 here ) and the combustion efficiency was ( enter here from CEAT ).</t>
  </si>
  <si>
    <t>Date last Modified</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</si>
  <si>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</si>
  <si>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</si>
  <si>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/year</t>
  </si>
  <si>
    <t>•</t>
  </si>
  <si>
    <t>DSIRE</t>
  </si>
  <si>
    <t>Great comprehensive federal, state, and utility incentives. Use filters to narrow search</t>
  </si>
  <si>
    <t>Washington Incentives</t>
  </si>
  <si>
    <t>Washington incentives.</t>
  </si>
  <si>
    <t>Energy Trust</t>
  </si>
  <si>
    <t>Energy Trust incentives for customers paying a public purpose charge</t>
  </si>
  <si>
    <t>Incentive Analysis Summary</t>
  </si>
  <si>
    <t>There also exists an internal incentives tracking tool:</t>
  </si>
  <si>
    <t>Incentive</t>
  </si>
  <si>
    <t>After Incentive</t>
  </si>
  <si>
    <t>Payback</t>
  </si>
  <si>
    <t>Incentives spreadsheet</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</si>
  <si>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</si>
  <si>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</si>
  <si>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</si>
  <si>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t>Totals</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</si>
  <si>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</si>
  <si>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</si>
  <si>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</si>
  <si>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</si>
  <si>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</si>
  <si>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</si>
  <si>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</si>
  <si>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</si>
  <si>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</si>
  <si>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</si>
  <si>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</si>
  <si>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</si>
  <si>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</si>
  <si>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</si>
  <si>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</si>
  <si>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</si>
  <si>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</si>
  <si>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Boiler Fan VFD w/Controls template style 2015</t>
  </si>
  <si>
    <t>Implementation Cost After Incentives</t>
  </si>
  <si>
    <t>https://accounts.google.com/ServiceLogin?service=wise&amp;passive=1209600&amp;continue=https://drive.google.com/drive/folders/0BwNtS6rE2LiRfkFTbzdjWW9xSHVXbGFmb09aOVVYNG90ejhEYmtTNGF0OC1jNmk3X01NZDg&amp;followup=https://drive.google.com/drive/folders/0BwNtS6rE2LiRfkFTbzdjWW9xSHVXbGFmb09aOVVYNG90ejhEYmtTNGF0OC1jNmk3X01NZDg#identif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</si>
</sst>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Red]\-0.0%"/>
    <numFmt numFmtId="169" formatCode="#,##0.0"/>
    <numFmt numFmtId="170" formatCode="&quot;$&quot;#,##0.00;[Red]\-&quot;$&quot;#,##0.00"/>
    <numFmt numFmtId="171" formatCode="&quot;$&quot;#,##0.0000;[Red]\-&quot;$&quot;#,##0.0000"/>
  </numFmts>
  <fonts count="57"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b/>
      <sz val="11"/>
      <color rgb="FFFF0000"/>
      <name val="Times New Roman"/>
      <family val="1"/>
    </font>
    <font>
      <u/>
      <sz val="10"/>
      <color theme="11"/>
      <name val="Times New Roman"/>
      <family val="1"/>
    </font>
    <font>
      <u/>
      <sz val="10"/>
      <color theme="10"/>
      <name val="Times New Roman"/>
      <family val="1"/>
    </font>
    <font>
      <i/>
      <sz val="8"/>
      <color theme="1" tint="0.249977111117893"/>
      <name val="Times New Roman"/>
      <family val="1"/>
    </font>
    <font>
      <b/>
      <i/>
      <sz val="11"/>
      <color rgb="FFFF0000"/>
      <name val="Times New Roman"/>
      <family val="1"/>
    </font>
    <font>
      <sz val="10"/>
      <color theme="0"/>
      <name val="Calibri"/>
      <family val="2"/>
    </font>
    <font>
      <vertAlign val="subscript"/>
      <sz val="10"/>
      <color theme="1"/>
      <name val="Times New Roman"/>
      <family val="1"/>
    </font>
    <font>
      <b/>
      <sz val="11"/>
      <name val="Times New Roman"/>
      <family val="1"/>
    </font>
    <font>
      <vertAlign val="subscript"/>
      <sz val="10"/>
      <name val="Times New Roman"/>
      <family val="1"/>
    </font>
    <font>
      <sz val="10"/>
      <name val="Arial"/>
      <family val="2"/>
    </font>
    <font>
      <b/>
      <sz val="12"/>
      <color theme="1"/>
      <name val="Times New Roman"/>
      <family val="1"/>
    </font>
    <font>
      <i/>
      <sz val="9"/>
      <color theme="1"/>
      <name val="Times New Roman"/>
      <family val="1"/>
    </font>
    <font>
      <b/>
      <sz val="16"/>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auto="1"/>
      </right>
      <top style="hair">
        <color auto="1"/>
      </top>
      <bottom/>
      <diagonal/>
    </border>
    <border>
      <left/>
      <right/>
      <top style="thin">
        <color indexed="64"/>
      </top>
      <bottom style="thin">
        <color indexed="64"/>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15384">
    <xf numFmtId="3" fontId="0" fillId="0" borderId="0"/>
    <xf numFmtId="3" fontId="9" fillId="36" borderId="1">
      <alignment horizontal="right" vertical="center"/>
      <protection locked="0"/>
    </xf>
    <xf numFmtId="9" fontId="4" fillId="0" borderId="0" applyFont="0" applyFill="0" applyBorder="0" applyAlignment="0" applyProtection="0"/>
    <xf numFmtId="0" fontId="7" fillId="2" borderId="1">
      <alignment horizontal="left" vertical="center" indent="1"/>
    </xf>
    <xf numFmtId="0" fontId="10" fillId="0" borderId="2">
      <alignment vertical="center"/>
    </xf>
    <xf numFmtId="0" fontId="11" fillId="0" borderId="3">
      <alignment vertical="center"/>
    </xf>
    <xf numFmtId="0" fontId="12" fillId="0" borderId="0">
      <alignment horizontal="left" vertical="center" indent="1"/>
    </xf>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4"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3" fontId="8" fillId="0" borderId="0">
      <alignment horizontal="right" vertical="center"/>
    </xf>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4" fillId="33" borderId="0" applyNumberFormat="0" applyBorder="0" applyAlignment="0" applyProtection="0"/>
    <xf numFmtId="0" fontId="25" fillId="0" borderId="0">
      <alignment horizontal="left" vertical="center"/>
    </xf>
    <xf numFmtId="0" fontId="35" fillId="0" borderId="0">
      <alignment horizontal="right" vertical="center"/>
    </xf>
    <xf numFmtId="0" fontId="26" fillId="0" borderId="10">
      <alignment horizontal="left" vertical="center" indent="1"/>
    </xf>
    <xf numFmtId="0" fontId="28" fillId="0" borderId="0"/>
    <xf numFmtId="0" fontId="27" fillId="0" borderId="0">
      <alignment vertical="top" wrapText="1"/>
    </xf>
    <xf numFmtId="43" fontId="30" fillId="0" borderId="0" applyFont="0" applyFill="0" applyBorder="0" applyAlignment="0" applyProtection="0"/>
    <xf numFmtId="0" fontId="33" fillId="0" borderId="0" applyNumberFormat="0" applyFill="0" applyBorder="0" applyProtection="0"/>
    <xf numFmtId="3" fontId="34" fillId="0" borderId="10">
      <alignment horizontal="left" vertical="center" indent="1"/>
    </xf>
    <xf numFmtId="37" fontId="28" fillId="0" borderId="0" applyFont="0" applyFill="0" applyBorder="0" applyAlignment="0" applyProtection="0"/>
    <xf numFmtId="6" fontId="28"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3"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3" fillId="0" borderId="0" applyFont="0" applyFill="0" applyBorder="0" applyAlignment="0" applyProtection="0"/>
    <xf numFmtId="42" fontId="3" fillId="0" borderId="0" applyFont="0" applyFill="0" applyBorder="0" applyAlignment="0" applyProtection="0"/>
    <xf numFmtId="0" fontId="2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4" fillId="33" borderId="0" applyNumberFormat="0" applyBorder="0" applyAlignment="0" applyProtection="0"/>
    <xf numFmtId="0" fontId="25" fillId="0" borderId="0">
      <alignment horizontal="right" vertical="center"/>
    </xf>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7" fontId="28" fillId="0" borderId="0" applyFont="0" applyFill="0" applyBorder="0" applyAlignment="0" applyProtection="0"/>
    <xf numFmtId="6" fontId="28"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3" fontId="12" fillId="0" borderId="0">
      <alignment horizontal="right" vertical="center"/>
    </xf>
    <xf numFmtId="37" fontId="28" fillId="0" borderId="0" applyFont="0" applyFill="0" applyBorder="0" applyAlignment="0" applyProtection="0"/>
    <xf numFmtId="9" fontId="28"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15" fillId="4" borderId="0" applyNumberFormat="0" applyBorder="0" applyAlignment="0" applyProtection="0"/>
    <xf numFmtId="9" fontId="2" fillId="0" borderId="0" applyFont="0" applyFill="0" applyBorder="0" applyAlignment="0" applyProtection="0"/>
    <xf numFmtId="165" fontId="12" fillId="0" borderId="0">
      <alignment horizontal="right" vertical="center"/>
    </xf>
    <xf numFmtId="0" fontId="2" fillId="27"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24" fillId="14" borderId="0" applyNumberFormat="0" applyBorder="0" applyAlignment="0" applyProtection="0"/>
    <xf numFmtId="0" fontId="24"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8" fillId="7" borderId="5" applyNumberFormat="0" applyAlignment="0" applyProtection="0"/>
    <xf numFmtId="41" fontId="2" fillId="0" borderId="0" applyFont="0" applyFill="0" applyBorder="0" applyAlignment="0" applyProtection="0"/>
    <xf numFmtId="0" fontId="24" fillId="3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44"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2" fontId="2" fillId="0" borderId="0" applyFont="0" applyFill="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43" fontId="2" fillId="0" borderId="0" applyFont="0" applyFill="0" applyBorder="0" applyAlignment="0" applyProtection="0"/>
    <xf numFmtId="0" fontId="18" fillId="7" borderId="5" applyNumberFormat="0" applyAlignment="0" applyProtection="0"/>
    <xf numFmtId="9" fontId="2" fillId="0" borderId="0" applyFont="0" applyFill="0" applyBorder="0" applyAlignment="0" applyProtection="0"/>
    <xf numFmtId="0" fontId="21" fillId="8" borderId="7" applyNumberFormat="0" applyAlignment="0" applyProtection="0"/>
    <xf numFmtId="0" fontId="24"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2"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2" fillId="19" borderId="0" applyNumberFormat="0" applyBorder="0" applyAlignment="0" applyProtection="0"/>
    <xf numFmtId="0" fontId="16" fillId="5" borderId="0" applyNumberFormat="0" applyBorder="0" applyAlignment="0" applyProtection="0"/>
    <xf numFmtId="0" fontId="2"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2"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 fillId="15" borderId="0" applyNumberFormat="0" applyBorder="0" applyAlignment="0" applyProtection="0"/>
    <xf numFmtId="0" fontId="18" fillId="7" borderId="5" applyNumberFormat="0" applyAlignment="0" applyProtection="0"/>
    <xf numFmtId="9"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2"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24" borderId="0" applyNumberFormat="0" applyBorder="0" applyAlignment="0" applyProtection="0"/>
    <xf numFmtId="0" fontId="15" fillId="4" borderId="0" applyNumberFormat="0" applyBorder="0" applyAlignment="0" applyProtection="0"/>
    <xf numFmtId="0" fontId="2"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14" fillId="3"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2"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2"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2" fillId="0" borderId="0" applyFont="0" applyFill="0" applyBorder="0" applyAlignment="0" applyProtection="0"/>
    <xf numFmtId="0" fontId="22" fillId="0" borderId="0" applyNumberForma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22" fillId="0" borderId="0" applyNumberFormat="0" applyFill="0" applyBorder="0" applyAlignment="0" applyProtection="0"/>
    <xf numFmtId="41" fontId="2" fillId="0" borderId="0" applyFont="0" applyFill="0" applyBorder="0" applyAlignment="0" applyProtection="0"/>
    <xf numFmtId="0" fontId="19" fillId="7" borderId="4"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2" fillId="9" borderId="8" applyNumberFormat="0" applyFont="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9" fontId="2" fillId="0" borderId="0" applyFont="0" applyFill="0" applyBorder="0" applyAlignment="0" applyProtection="0"/>
    <xf numFmtId="0" fontId="20" fillId="0" borderId="6" applyNumberFormat="0" applyFill="0" applyAlignment="0" applyProtection="0"/>
    <xf numFmtId="0" fontId="18" fillId="7" borderId="5" applyNumberFormat="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8" fillId="0" borderId="0" applyFont="0" applyFill="0" applyBorder="0" applyAlignment="0" applyProtection="0"/>
    <xf numFmtId="0" fontId="24" fillId="14" borderId="0" applyNumberFormat="0" applyBorder="0" applyAlignment="0" applyProtection="0"/>
    <xf numFmtId="0" fontId="20" fillId="0" borderId="6" applyNumberFormat="0" applyFill="0" applyAlignment="0" applyProtection="0"/>
    <xf numFmtId="9" fontId="2"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6" fontId="28"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165" fontId="28" fillId="0" borderId="0" applyFont="0" applyFill="0" applyBorder="0" applyAlignment="0" applyProtection="0"/>
    <xf numFmtId="0" fontId="15" fillId="4" borderId="0" applyNumberFormat="0" applyBorder="0" applyAlignment="0" applyProtection="0"/>
    <xf numFmtId="0" fontId="21" fillId="8" borderId="7" applyNumberFormat="0" applyAlignment="0" applyProtection="0"/>
    <xf numFmtId="9" fontId="2"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3" fontId="28" fillId="0" borderId="0" applyFont="0" applyFill="0" applyBorder="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3" fillId="0" borderId="0" applyNumberForma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42" fontId="2" fillId="0" borderId="0" applyFont="0" applyFill="0" applyBorder="0" applyAlignment="0" applyProtection="0"/>
    <xf numFmtId="37" fontId="28" fillId="0" borderId="0" applyFont="0" applyFill="0" applyBorder="0" applyAlignment="0" applyProtection="0"/>
    <xf numFmtId="6" fontId="28" fillId="0" borderId="0" applyFont="0" applyFill="0" applyBorder="0" applyAlignment="0" applyProtection="0"/>
    <xf numFmtId="0" fontId="2" fillId="9" borderId="8" applyNumberFormat="0" applyFont="0" applyAlignment="0" applyProtection="0"/>
    <xf numFmtId="0" fontId="14" fillId="3" borderId="0" applyNumberFormat="0" applyBorder="0" applyAlignment="0" applyProtection="0"/>
    <xf numFmtId="41" fontId="2" fillId="0" borderId="0" applyFont="0" applyFill="0" applyBorder="0" applyAlignment="0" applyProtection="0"/>
    <xf numFmtId="3" fontId="38"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0" fontId="21" fillId="8" borderId="7"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0" fontId="20" fillId="0" borderId="6" applyNumberFormat="0" applyFill="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41" fontId="2" fillId="0" borderId="0" applyFont="0" applyFill="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2" fillId="9" borderId="8" applyNumberFormat="0" applyFont="0" applyAlignment="0" applyProtection="0"/>
    <xf numFmtId="0" fontId="19" fillId="7" borderId="4" applyNumberFormat="0" applyAlignment="0" applyProtection="0"/>
    <xf numFmtId="0" fontId="18" fillId="7" borderId="5" applyNumberFormat="0" applyAlignment="0" applyProtection="0"/>
    <xf numFmtId="0" fontId="2" fillId="15" borderId="0" applyNumberFormat="0" applyBorder="0" applyAlignment="0" applyProtection="0"/>
    <xf numFmtId="0" fontId="22" fillId="0" borderId="0" applyNumberFormat="0" applyFill="0" applyBorder="0" applyAlignment="0" applyProtection="0"/>
    <xf numFmtId="3" fontId="38"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9" fontId="2"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42" fontId="2" fillId="0" borderId="0" applyFont="0" applyFill="0" applyBorder="0" applyAlignment="0" applyProtection="0"/>
    <xf numFmtId="0" fontId="20" fillId="0" borderId="6" applyNumberFormat="0" applyFill="0" applyAlignment="0" applyProtection="0"/>
    <xf numFmtId="37" fontId="28" fillId="0" borderId="0" applyFont="0" applyFill="0" applyBorder="0" applyAlignment="0" applyProtection="0"/>
    <xf numFmtId="6" fontId="28" fillId="0" borderId="0" applyFont="0" applyFill="0" applyBorder="0" applyAlignment="0" applyProtection="0"/>
    <xf numFmtId="0" fontId="23" fillId="0" borderId="0" applyNumberFormat="0" applyFill="0" applyBorder="0" applyAlignment="0" applyProtection="0"/>
    <xf numFmtId="3" fontId="38"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2" fillId="0" borderId="0" applyNumberForma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0" fontId="21" fillId="8" borderId="7"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3" fontId="38"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2"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0" fontId="21" fillId="8" borderId="7" applyNumberFormat="0" applyAlignment="0" applyProtection="0"/>
    <xf numFmtId="41" fontId="2" fillId="0" borderId="0" applyFont="0" applyFill="0" applyBorder="0" applyAlignment="0" applyProtection="0"/>
    <xf numFmtId="0" fontId="18" fillId="7" borderId="5" applyNumberFormat="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2"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2" fillId="0" borderId="0" applyFont="0" applyFill="0" applyBorder="0" applyAlignment="0" applyProtection="0"/>
    <xf numFmtId="0" fontId="15" fillId="4" borderId="0" applyNumberFormat="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2"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6" fontId="28"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4" fillId="33" borderId="0" applyNumberFormat="0" applyBorder="0" applyAlignment="0" applyProtection="0"/>
    <xf numFmtId="0" fontId="30" fillId="0" borderId="0"/>
    <xf numFmtId="43" fontId="46" fillId="0" borderId="0" applyFill="0" applyBorder="0" applyAlignment="0" applyProtection="0"/>
    <xf numFmtId="43" fontId="46" fillId="0" borderId="0" applyFont="0" applyFill="0" applyBorder="0" applyAlignment="0" applyProtection="0"/>
    <xf numFmtId="0" fontId="2" fillId="0" borderId="0"/>
    <xf numFmtId="0" fontId="46" fillId="0" borderId="0"/>
    <xf numFmtId="9" fontId="46" fillId="0" borderId="0" applyFill="0" applyBorder="0" applyAlignment="0" applyProtection="0"/>
    <xf numFmtId="9" fontId="46" fillId="0" borderId="0" applyFont="0" applyFill="0" applyBorder="0" applyAlignment="0" applyProtection="0"/>
    <xf numFmtId="43" fontId="46" fillId="0" borderId="0" applyFill="0" applyBorder="0" applyAlignment="0" applyProtection="0"/>
    <xf numFmtId="0" fontId="2" fillId="0" borderId="0"/>
    <xf numFmtId="9" fontId="46" fillId="0" borderId="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7" fontId="28"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15" fillId="4" borderId="0" applyNumberFormat="0" applyBorder="0" applyAlignment="0" applyProtection="0"/>
    <xf numFmtId="9" fontId="1" fillId="0" borderId="0" applyFont="0" applyFill="0" applyBorder="0" applyAlignment="0" applyProtection="0"/>
    <xf numFmtId="0" fontId="1" fillId="27"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1" fontId="1" fillId="0" borderId="0" applyFont="0" applyFill="0" applyBorder="0" applyAlignment="0" applyProtection="0"/>
    <xf numFmtId="0" fontId="1" fillId="32" borderId="0" applyNumberFormat="0" applyBorder="0" applyAlignment="0" applyProtection="0"/>
    <xf numFmtId="0" fontId="1" fillId="1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24" fillId="14" borderId="0" applyNumberFormat="0" applyBorder="0" applyAlignment="0" applyProtection="0"/>
    <xf numFmtId="0" fontId="24" fillId="25"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8" fillId="7" borderId="5" applyNumberFormat="0" applyAlignment="0" applyProtection="0"/>
    <xf numFmtId="41" fontId="1" fillId="0" borderId="0" applyFont="0" applyFill="0" applyBorder="0" applyAlignment="0" applyProtection="0"/>
    <xf numFmtId="0" fontId="24" fillId="3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2" fontId="1" fillId="0" borderId="0" applyFont="0" applyFill="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1" fillId="0" borderId="0" applyFont="0" applyFill="0" applyBorder="0" applyAlignment="0" applyProtection="0"/>
    <xf numFmtId="0" fontId="1" fillId="16"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 fillId="19"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1"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43" fontId="1" fillId="0" borderId="0" applyFont="0" applyFill="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0" fontId="24" fillId="22" borderId="0" applyNumberFormat="0" applyBorder="0" applyAlignment="0" applyProtection="0"/>
    <xf numFmtId="41" fontId="1" fillId="0" borderId="0" applyFont="0" applyFill="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1"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1" fillId="9" borderId="8" applyNumberFormat="0" applyFont="0" applyAlignment="0" applyProtection="0"/>
    <xf numFmtId="0" fontId="1"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1"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1" fillId="19" borderId="0" applyNumberFormat="0" applyBorder="0" applyAlignment="0" applyProtection="0"/>
    <xf numFmtId="0" fontId="16" fillId="5" borderId="0" applyNumberFormat="0" applyBorder="0" applyAlignment="0" applyProtection="0"/>
    <xf numFmtId="0" fontId="1"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1" fillId="28"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1"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 fillId="15" borderId="0" applyNumberFormat="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4" borderId="0" applyNumberFormat="0" applyBorder="0" applyAlignment="0" applyProtection="0"/>
    <xf numFmtId="0" fontId="15" fillId="4" borderId="0" applyNumberFormat="0" applyBorder="0" applyAlignment="0" applyProtection="0"/>
    <xf numFmtId="0" fontId="1"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1"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1" fillId="0" borderId="0" applyFont="0" applyFill="0" applyBorder="0" applyAlignment="0" applyProtection="0"/>
    <xf numFmtId="0" fontId="1" fillId="11"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1"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22" fillId="0" borderId="0" applyNumberFormat="0" applyFill="0" applyBorder="0" applyAlignment="0" applyProtection="0"/>
    <xf numFmtId="41" fontId="1" fillId="0" borderId="0" applyFont="0" applyFill="0" applyBorder="0" applyAlignment="0" applyProtection="0"/>
    <xf numFmtId="0" fontId="19" fillId="7" borderId="4"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 fillId="9" borderId="8" applyNumberFormat="0" applyFont="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9" fontId="1" fillId="0" borderId="0" applyFont="0" applyFill="0" applyBorder="0" applyAlignment="0" applyProtection="0"/>
    <xf numFmtId="0" fontId="20" fillId="0" borderId="6" applyNumberFormat="0" applyFill="0" applyAlignment="0" applyProtection="0"/>
    <xf numFmtId="0" fontId="18" fillId="7" borderId="5"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24" fillId="14" borderId="0" applyNumberFormat="0" applyBorder="0" applyAlignment="0" applyProtection="0"/>
    <xf numFmtId="0" fontId="20" fillId="0" borderId="6" applyNumberFormat="0" applyFill="0" applyAlignment="0" applyProtection="0"/>
    <xf numFmtId="9" fontId="1"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5" borderId="0" applyNumberFormat="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42" fontId="1" fillId="0" borderId="0" applyFont="0" applyFill="0" applyBorder="0" applyAlignment="0" applyProtection="0"/>
    <xf numFmtId="6" fontId="28" fillId="0" borderId="0" applyFont="0" applyFill="0" applyBorder="0" applyAlignment="0" applyProtection="0"/>
    <xf numFmtId="0" fontId="1" fillId="9" borderId="8" applyNumberFormat="0" applyFont="0" applyAlignment="0" applyProtection="0"/>
    <xf numFmtId="0" fontId="14" fillId="3" borderId="0" applyNumberFormat="0" applyBorder="0" applyAlignment="0" applyProtection="0"/>
    <xf numFmtId="41" fontId="1" fillId="0" borderId="0" applyFont="0" applyFill="0" applyBorder="0" applyAlignment="0" applyProtection="0"/>
    <xf numFmtId="3" fontId="38"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21" fillId="8" borderId="7"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0" fontId="20" fillId="0" borderId="6" applyNumberFormat="0" applyFill="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41" fontId="1" fillId="0" borderId="0" applyFont="0" applyFill="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1" fillId="9" borderId="8" applyNumberFormat="0" applyFont="0" applyAlignment="0" applyProtection="0"/>
    <xf numFmtId="0" fontId="19" fillId="7" borderId="4" applyNumberFormat="0" applyAlignment="0" applyProtection="0"/>
    <xf numFmtId="0" fontId="18" fillId="7" borderId="5" applyNumberFormat="0" applyAlignment="0" applyProtection="0"/>
    <xf numFmtId="0" fontId="1" fillId="15" borderId="0" applyNumberFormat="0" applyBorder="0" applyAlignment="0" applyProtection="0"/>
    <xf numFmtId="0" fontId="22" fillId="0" borderId="0" applyNumberFormat="0" applyFill="0" applyBorder="0" applyAlignment="0" applyProtection="0"/>
    <xf numFmtId="3" fontId="38"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0" fillId="0" borderId="6" applyNumberFormat="0" applyFill="0" applyAlignment="0" applyProtection="0"/>
    <xf numFmtId="37" fontId="28" fillId="0" borderId="0" applyFont="0" applyFill="0" applyBorder="0" applyAlignment="0" applyProtection="0"/>
    <xf numFmtId="6" fontId="28" fillId="0" borderId="0" applyFont="0" applyFill="0" applyBorder="0" applyAlignment="0" applyProtection="0"/>
    <xf numFmtId="0" fontId="23" fillId="0" borderId="0" applyNumberFormat="0" applyFill="0" applyBorder="0" applyAlignment="0" applyProtection="0"/>
    <xf numFmtId="3" fontId="38"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9" borderId="8" applyNumberFormat="0" applyFont="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0" fontId="21" fillId="8" borderId="7"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8"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0" borderId="0"/>
    <xf numFmtId="0" fontId="1" fillId="0" borderId="0"/>
    <xf numFmtId="0" fontId="21" fillId="8" borderId="7" applyNumberFormat="0" applyAlignment="0" applyProtection="0"/>
    <xf numFmtId="0" fontId="22" fillId="0" borderId="0" applyNumberFormat="0" applyFill="0" applyBorder="0" applyAlignment="0" applyProtection="0"/>
    <xf numFmtId="0" fontId="19" fillId="7" borderId="4" applyNumberFormat="0" applyAlignment="0" applyProtection="0"/>
    <xf numFmtId="0" fontId="1" fillId="0" borderId="0"/>
    <xf numFmtId="0" fontId="23" fillId="0" borderId="0" applyNumberFormat="0" applyFill="0" applyBorder="0" applyAlignment="0" applyProtection="0"/>
    <xf numFmtId="43" fontId="46" fillId="0" borderId="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28" fillId="0" borderId="0"/>
    <xf numFmtId="0" fontId="1" fillId="12" borderId="0" applyNumberFormat="0" applyBorder="0" applyAlignment="0" applyProtection="0"/>
    <xf numFmtId="9" fontId="1" fillId="0" borderId="0" applyFont="0" applyFill="0" applyBorder="0" applyAlignment="0" applyProtection="0"/>
    <xf numFmtId="0" fontId="7" fillId="2" borderId="1">
      <alignment horizontal="left" vertical="center" indent="1"/>
    </xf>
    <xf numFmtId="0" fontId="10" fillId="0" borderId="2">
      <alignment vertical="center"/>
    </xf>
    <xf numFmtId="0" fontId="11" fillId="0" borderId="3">
      <alignment vertical="center"/>
    </xf>
    <xf numFmtId="0" fontId="12" fillId="0" borderId="0">
      <alignment horizontal="left" vertical="center" indent="1"/>
    </xf>
    <xf numFmtId="0" fontId="1" fillId="9" borderId="8" applyNumberFormat="0" applyFont="0" applyAlignment="0" applyProtection="0"/>
    <xf numFmtId="0" fontId="24" fillId="13"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8" fillId="7" borderId="5" applyNumberFormat="0" applyAlignment="0" applyProtection="0"/>
    <xf numFmtId="43" fontId="30" fillId="0" borderId="0" applyFont="0" applyFill="0" applyBorder="0" applyAlignment="0" applyProtection="0"/>
    <xf numFmtId="0" fontId="1" fillId="23" borderId="0" applyNumberFormat="0" applyBorder="0" applyAlignment="0" applyProtection="0"/>
    <xf numFmtId="6" fontId="28"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15" fillId="4" borderId="0" applyNumberFormat="0" applyBorder="0" applyAlignment="0" applyProtection="0"/>
    <xf numFmtId="9" fontId="1" fillId="0" borderId="0" applyFont="0" applyFill="0" applyBorder="0" applyAlignment="0" applyProtection="0"/>
    <xf numFmtId="0" fontId="1" fillId="27"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1" fontId="1" fillId="0" borderId="0" applyFont="0" applyFill="0" applyBorder="0" applyAlignment="0" applyProtection="0"/>
    <xf numFmtId="0" fontId="1" fillId="32" borderId="0" applyNumberFormat="0" applyBorder="0" applyAlignment="0" applyProtection="0"/>
    <xf numFmtId="0" fontId="1" fillId="1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24" fillId="14" borderId="0" applyNumberFormat="0" applyBorder="0" applyAlignment="0" applyProtection="0"/>
    <xf numFmtId="0" fontId="24" fillId="25"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8" fillId="7" borderId="5" applyNumberFormat="0" applyAlignment="0" applyProtection="0"/>
    <xf numFmtId="41" fontId="1" fillId="0" borderId="0" applyFont="0" applyFill="0" applyBorder="0" applyAlignment="0" applyProtection="0"/>
    <xf numFmtId="0" fontId="24" fillId="3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2" fontId="1" fillId="0" borderId="0" applyFont="0" applyFill="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1" fillId="0" borderId="0" applyFont="0" applyFill="0" applyBorder="0" applyAlignment="0" applyProtection="0"/>
    <xf numFmtId="0" fontId="1" fillId="16"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 fillId="19"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1"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43" fontId="1" fillId="0" borderId="0" applyFont="0" applyFill="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0" fontId="24" fillId="22" borderId="0" applyNumberFormat="0" applyBorder="0" applyAlignment="0" applyProtection="0"/>
    <xf numFmtId="41" fontId="1" fillId="0" borderId="0" applyFont="0" applyFill="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1"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1" fillId="9" borderId="8" applyNumberFormat="0" applyFont="0" applyAlignment="0" applyProtection="0"/>
    <xf numFmtId="0" fontId="1"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1"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1" fillId="19" borderId="0" applyNumberFormat="0" applyBorder="0" applyAlignment="0" applyProtection="0"/>
    <xf numFmtId="0" fontId="16" fillId="5" borderId="0" applyNumberFormat="0" applyBorder="0" applyAlignment="0" applyProtection="0"/>
    <xf numFmtId="0" fontId="1"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1" fillId="28"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1"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 fillId="15" borderId="0" applyNumberFormat="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4" borderId="0" applyNumberFormat="0" applyBorder="0" applyAlignment="0" applyProtection="0"/>
    <xf numFmtId="0" fontId="15" fillId="4" borderId="0" applyNumberFormat="0" applyBorder="0" applyAlignment="0" applyProtection="0"/>
    <xf numFmtId="0" fontId="1"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1"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1" fillId="0" borderId="0" applyFont="0" applyFill="0" applyBorder="0" applyAlignment="0" applyProtection="0"/>
    <xf numFmtId="0" fontId="1" fillId="11"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1"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22" fillId="0" borderId="0" applyNumberFormat="0" applyFill="0" applyBorder="0" applyAlignment="0" applyProtection="0"/>
    <xf numFmtId="41" fontId="1" fillId="0" borderId="0" applyFont="0" applyFill="0" applyBorder="0" applyAlignment="0" applyProtection="0"/>
    <xf numFmtId="0" fontId="19" fillId="7" borderId="4"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 fillId="9" borderId="8" applyNumberFormat="0" applyFont="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9" fontId="1" fillId="0" borderId="0" applyFont="0" applyFill="0" applyBorder="0" applyAlignment="0" applyProtection="0"/>
    <xf numFmtId="0" fontId="20" fillId="0" borderId="6" applyNumberFormat="0" applyFill="0" applyAlignment="0" applyProtection="0"/>
    <xf numFmtId="0" fontId="18" fillId="7" borderId="5"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28" fillId="0" borderId="0" applyFont="0" applyFill="0" applyBorder="0" applyAlignment="0" applyProtection="0"/>
    <xf numFmtId="0" fontId="24" fillId="14" borderId="0" applyNumberFormat="0" applyBorder="0" applyAlignment="0" applyProtection="0"/>
    <xf numFmtId="0" fontId="20" fillId="0" borderId="6" applyNumberFormat="0" applyFill="0" applyAlignment="0" applyProtection="0"/>
    <xf numFmtId="9" fontId="1"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21" fillId="8" borderId="7" applyNumberFormat="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5" borderId="0" applyNumberFormat="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42" fontId="1" fillId="0" borderId="0" applyFont="0" applyFill="0" applyBorder="0" applyAlignment="0" applyProtection="0"/>
    <xf numFmtId="0" fontId="16" fillId="5" borderId="0" applyNumberFormat="0" applyBorder="0" applyAlignment="0" applyProtection="0"/>
    <xf numFmtId="6" fontId="28" fillId="0" borderId="0" applyFont="0" applyFill="0" applyBorder="0" applyAlignment="0" applyProtection="0"/>
    <xf numFmtId="0" fontId="1" fillId="9" borderId="8" applyNumberFormat="0" applyFont="0" applyAlignment="0" applyProtection="0"/>
    <xf numFmtId="0" fontId="14" fillId="3" borderId="0" applyNumberFormat="0" applyBorder="0" applyAlignment="0" applyProtection="0"/>
    <xf numFmtId="41" fontId="1" fillId="0" borderId="0" applyFont="0" applyFill="0" applyBorder="0" applyAlignment="0" applyProtection="0"/>
    <xf numFmtId="3" fontId="38"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21" fillId="8" borderId="7"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0" fontId="20" fillId="0" borderId="6" applyNumberFormat="0" applyFill="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41" fontId="1" fillId="0" borderId="0" applyFont="0" applyFill="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1" fillId="9" borderId="8" applyNumberFormat="0" applyFont="0" applyAlignment="0" applyProtection="0"/>
    <xf numFmtId="0" fontId="19" fillId="7" borderId="4" applyNumberFormat="0" applyAlignment="0" applyProtection="0"/>
    <xf numFmtId="0" fontId="18" fillId="7" borderId="5" applyNumberFormat="0" applyAlignment="0" applyProtection="0"/>
    <xf numFmtId="0" fontId="1" fillId="15" borderId="0" applyNumberFormat="0" applyBorder="0" applyAlignment="0" applyProtection="0"/>
    <xf numFmtId="0" fontId="22" fillId="0" borderId="0" applyNumberFormat="0" applyFill="0" applyBorder="0" applyAlignment="0" applyProtection="0"/>
    <xf numFmtId="3" fontId="38"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0" fillId="0" borderId="6" applyNumberFormat="0" applyFill="0" applyAlignment="0" applyProtection="0"/>
    <xf numFmtId="37" fontId="28" fillId="0" borderId="0" applyFont="0" applyFill="0" applyBorder="0" applyAlignment="0" applyProtection="0"/>
    <xf numFmtId="6" fontId="28" fillId="0" borderId="0" applyFont="0" applyFill="0" applyBorder="0" applyAlignment="0" applyProtection="0"/>
    <xf numFmtId="0" fontId="23" fillId="0" borderId="0" applyNumberFormat="0" applyFill="0" applyBorder="0" applyAlignment="0" applyProtection="0"/>
    <xf numFmtId="3" fontId="38"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9" borderId="8" applyNumberFormat="0" applyFont="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0" fontId="21" fillId="8" borderId="7"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3" fontId="39"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8"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4" fillId="3" borderId="0" applyNumberFormat="0" applyBorder="0" applyAlignment="0" applyProtection="0"/>
    <xf numFmtId="0" fontId="16" fillId="5" borderId="0" applyNumberFormat="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43" fontId="30" fillId="0" borderId="0" applyFont="0" applyFill="0" applyBorder="0" applyAlignment="0" applyProtection="0"/>
    <xf numFmtId="0" fontId="15" fillId="4" borderId="0" applyNumberFormat="0" applyBorder="0" applyAlignment="0" applyProtection="0"/>
    <xf numFmtId="0" fontId="1" fillId="9" borderId="8" applyNumberFormat="0" applyFont="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43" fontId="30"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0" fontId="13" fillId="0" borderId="0" applyNumberForma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20" fillId="0" borderId="6" applyNumberFormat="0" applyFill="0" applyAlignment="0" applyProtection="0"/>
    <xf numFmtId="0" fontId="18" fillId="7" borderId="5" applyNumberFormat="0" applyAlignment="0" applyProtection="0"/>
    <xf numFmtId="0" fontId="1" fillId="0" borderId="0"/>
    <xf numFmtId="0" fontId="5" fillId="0" borderId="9" applyNumberFormat="0" applyFill="0" applyAlignment="0" applyProtection="0"/>
    <xf numFmtId="43" fontId="46" fillId="0" borderId="0" applyFill="0" applyBorder="0" applyAlignment="0" applyProtection="0"/>
    <xf numFmtId="0" fontId="1" fillId="0" borderId="0"/>
    <xf numFmtId="9" fontId="46" fillId="0" borderId="0" applyFill="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3" fillId="0" borderId="0" applyNumberFormat="0" applyFill="0" applyBorder="0" applyAlignment="0" applyProtection="0"/>
    <xf numFmtId="0" fontId="1" fillId="2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24" fillId="10" borderId="0" applyNumberFormat="0" applyBorder="0" applyAlignment="0" applyProtection="0"/>
    <xf numFmtId="0" fontId="14" fillId="3" borderId="0" applyNumberFormat="0" applyBorder="0" applyAlignment="0" applyProtection="0"/>
    <xf numFmtId="0" fontId="24" fillId="21" borderId="0" applyNumberFormat="0" applyBorder="0" applyAlignment="0" applyProtection="0"/>
    <xf numFmtId="0" fontId="16" fillId="5" borderId="0" applyNumberFormat="0" applyBorder="0" applyAlignment="0" applyProtection="0"/>
    <xf numFmtId="0" fontId="24" fillId="30"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 fillId="32"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9"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32"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16" fillId="5" borderId="0" applyNumberFormat="0" applyBorder="0" applyAlignment="0" applyProtection="0"/>
    <xf numFmtId="41" fontId="1" fillId="0" borderId="0" applyFont="0" applyFill="0" applyBorder="0" applyAlignment="0" applyProtection="0"/>
    <xf numFmtId="0" fontId="1" fillId="16"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43" fontId="46" fillId="0" borderId="0" applyFill="0" applyBorder="0" applyAlignment="0" applyProtection="0"/>
    <xf numFmtId="0" fontId="19" fillId="7" borderId="4"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15" fillId="4" borderId="0" applyNumberFormat="0" applyBorder="0" applyAlignment="0" applyProtection="0"/>
    <xf numFmtId="0" fontId="24" fillId="18" borderId="0" applyNumberFormat="0" applyBorder="0" applyAlignment="0" applyProtection="0"/>
    <xf numFmtId="0" fontId="1" fillId="27"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 fillId="32" borderId="0" applyNumberFormat="0" applyBorder="0" applyAlignment="0" applyProtection="0"/>
    <xf numFmtId="0" fontId="1" fillId="1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24" fillId="14" borderId="0" applyNumberFormat="0" applyBorder="0" applyAlignment="0" applyProtection="0"/>
    <xf numFmtId="0" fontId="24" fillId="25" borderId="0" applyNumberFormat="0" applyBorder="0" applyAlignment="0" applyProtection="0"/>
    <xf numFmtId="0" fontId="1" fillId="31"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8" fillId="7" borderId="5" applyNumberFormat="0" applyAlignment="0" applyProtection="0"/>
    <xf numFmtId="0" fontId="19" fillId="7" borderId="4" applyNumberFormat="0" applyAlignment="0" applyProtection="0"/>
    <xf numFmtId="0" fontId="24" fillId="3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0" fontId="17" fillId="6" borderId="4"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1" fillId="0" borderId="0" applyFont="0" applyFill="0" applyBorder="0" applyAlignment="0" applyProtection="0"/>
    <xf numFmtId="0" fontId="1" fillId="16"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6" fillId="5"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 fillId="19"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1"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29" borderId="0" applyNumberFormat="0" applyBorder="0" applyAlignment="0" applyProtection="0"/>
    <xf numFmtId="0" fontId="18" fillId="7" borderId="5" applyNumberFormat="0" applyAlignment="0" applyProtection="0"/>
    <xf numFmtId="0" fontId="15" fillId="4" borderId="0" applyNumberFormat="0" applyBorder="0" applyAlignment="0" applyProtection="0"/>
    <xf numFmtId="0" fontId="21" fillId="8" borderId="7" applyNumberFormat="0" applyAlignment="0" applyProtection="0"/>
    <xf numFmtId="0" fontId="24" fillId="22" borderId="0" applyNumberFormat="0" applyBorder="0" applyAlignment="0" applyProtection="0"/>
    <xf numFmtId="41" fontId="1" fillId="0" borderId="0" applyFont="0" applyFill="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1"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1" fillId="28" borderId="0" applyNumberFormat="0" applyBorder="0" applyAlignment="0" applyProtection="0"/>
    <xf numFmtId="0" fontId="1"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1"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1" fillId="19" borderId="0" applyNumberFormat="0" applyBorder="0" applyAlignment="0" applyProtection="0"/>
    <xf numFmtId="0" fontId="16" fillId="5" borderId="0" applyNumberFormat="0" applyBorder="0" applyAlignment="0" applyProtection="0"/>
    <xf numFmtId="0" fontId="1"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1" fillId="28"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1"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 fillId="15" borderId="0" applyNumberFormat="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4" borderId="0" applyNumberFormat="0" applyBorder="0" applyAlignment="0" applyProtection="0"/>
    <xf numFmtId="0" fontId="15" fillId="4" borderId="0" applyNumberFormat="0" applyBorder="0" applyAlignment="0" applyProtection="0"/>
    <xf numFmtId="0" fontId="1"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1"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1" fillId="0" borderId="0" applyFont="0" applyFill="0" applyBorder="0" applyAlignment="0" applyProtection="0"/>
    <xf numFmtId="0" fontId="1" fillId="11"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1"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27"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31"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21" fillId="8" borderId="7"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24" fillId="26" borderId="0" applyNumberFormat="0" applyBorder="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0" fontId="24" fillId="17" borderId="0" applyNumberFormat="0" applyBorder="0" applyAlignment="0" applyProtection="0"/>
    <xf numFmtId="0" fontId="20" fillId="0" borderId="6" applyNumberFormat="0" applyFill="0" applyAlignment="0" applyProtection="0"/>
    <xf numFmtId="0" fontId="18" fillId="7" borderId="5" applyNumberFormat="0" applyAlignment="0" applyProtection="0"/>
    <xf numFmtId="0" fontId="20" fillId="0" borderId="6"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3" fillId="0" borderId="0" applyNumberFormat="0" applyFill="0" applyBorder="0" applyAlignment="0" applyProtection="0"/>
    <xf numFmtId="0" fontId="24" fillId="33" borderId="0" applyNumberFormat="0" applyBorder="0" applyAlignment="0" applyProtection="0"/>
    <xf numFmtId="0" fontId="19" fillId="7" borderId="4" applyNumberFormat="0" applyAlignment="0" applyProtection="0"/>
    <xf numFmtId="0" fontId="24" fillId="14" borderId="0" applyNumberFormat="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4" fillId="2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24" fillId="25" borderId="0" applyNumberFormat="0" applyBorder="0" applyAlignment="0" applyProtection="0"/>
    <xf numFmtId="0" fontId="1" fillId="15"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24" fillId="14" borderId="0" applyNumberFormat="0" applyBorder="0" applyAlignment="0" applyProtection="0"/>
    <xf numFmtId="0" fontId="17" fillId="6" borderId="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2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18" fillId="7" borderId="5"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0" fontId="1" fillId="16"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8" fillId="7" borderId="5"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4" borderId="0" applyNumberFormat="0" applyBorder="0" applyAlignment="0" applyProtection="0"/>
    <xf numFmtId="0" fontId="21" fillId="8" borderId="7" applyNumberFormat="0" applyAlignment="0" applyProtection="0"/>
    <xf numFmtId="0" fontId="24" fillId="30" borderId="0" applyNumberFormat="0" applyBorder="0" applyAlignment="0" applyProtection="0"/>
    <xf numFmtId="0" fontId="18" fillId="7" borderId="5" applyNumberFormat="0" applyAlignment="0" applyProtection="0"/>
    <xf numFmtId="0" fontId="14" fillId="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 fillId="12" borderId="0" applyNumberFormat="0" applyBorder="0" applyAlignment="0" applyProtection="0"/>
    <xf numFmtId="0" fontId="19" fillId="7" borderId="4" applyNumberFormat="0" applyAlignment="0" applyProtection="0"/>
    <xf numFmtId="0" fontId="17" fillId="6" borderId="4" applyNumberFormat="0" applyAlignment="0" applyProtection="0"/>
    <xf numFmtId="0" fontId="24" fillId="29" borderId="0" applyNumberFormat="0" applyBorder="0" applyAlignment="0" applyProtection="0"/>
    <xf numFmtId="0" fontId="1" fillId="2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7" fillId="6" borderId="4" applyNumberFormat="0" applyAlignment="0" applyProtection="0"/>
    <xf numFmtId="0" fontId="15" fillId="4" borderId="0" applyNumberFormat="0" applyBorder="0" applyAlignment="0" applyProtection="0"/>
    <xf numFmtId="0" fontId="13" fillId="0" borderId="0" applyNumberFormat="0" applyFill="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 fillId="28" borderId="0" applyNumberFormat="0" applyBorder="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0" fontId="5" fillId="0" borderId="9" applyNumberFormat="0" applyFill="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24" fillId="21"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3" fontId="39" fillId="0" borderId="0" applyNumberFormat="0" applyFill="0" applyBorder="0" applyAlignment="0" applyProtection="0"/>
    <xf numFmtId="0" fontId="22" fillId="0" borderId="0" applyNumberFormat="0" applyFill="0" applyBorder="0" applyAlignment="0" applyProtection="0"/>
    <xf numFmtId="3" fontId="39"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5" borderId="0" applyNumberFormat="0" applyBorder="0" applyAlignment="0" applyProtection="0"/>
    <xf numFmtId="0" fontId="1" fillId="27" borderId="0" applyNumberFormat="0" applyBorder="0" applyAlignment="0" applyProtection="0"/>
    <xf numFmtId="0" fontId="24" fillId="26" borderId="0" applyNumberFormat="0" applyBorder="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0" fontId="1" fillId="20" borderId="0" applyNumberFormat="0" applyBorder="0" applyAlignment="0" applyProtection="0"/>
    <xf numFmtId="0" fontId="24" fillId="21" borderId="0" applyNumberFormat="0" applyBorder="0" applyAlignment="0" applyProtection="0"/>
    <xf numFmtId="0" fontId="14" fillId="3" borderId="0" applyNumberFormat="0" applyBorder="0" applyAlignment="0" applyProtection="0"/>
    <xf numFmtId="0" fontId="24" fillId="18" borderId="0" applyNumberFormat="0" applyBorder="0" applyAlignment="0" applyProtection="0"/>
    <xf numFmtId="3" fontId="38"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3" fontId="38"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5"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0" fontId="1" fillId="24" borderId="0" applyNumberFormat="0" applyBorder="0" applyAlignment="0" applyProtection="0"/>
    <xf numFmtId="0" fontId="21" fillId="8" borderId="7" applyNumberFormat="0" applyAlignment="0" applyProtection="0"/>
    <xf numFmtId="0" fontId="24" fillId="3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0" fontId="1" fillId="23" borderId="0" applyNumberFormat="0" applyBorder="0" applyAlignment="0" applyProtection="0"/>
    <xf numFmtId="0" fontId="18" fillId="7" borderId="5" applyNumberFormat="0" applyAlignment="0" applyProtection="0"/>
    <xf numFmtId="0" fontId="1" fillId="3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0" fontId="24" fillId="22" borderId="0" applyNumberFormat="0" applyBorder="0" applyAlignment="0" applyProtection="0"/>
    <xf numFmtId="0" fontId="20" fillId="0" borderId="6" applyNumberFormat="0" applyFill="0" applyAlignment="0" applyProtection="0"/>
    <xf numFmtId="0" fontId="1" fillId="31"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4" fillId="3" borderId="0" applyNumberFormat="0" applyBorder="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 fillId="20" borderId="0" applyNumberFormat="0" applyBorder="0" applyAlignment="0" applyProtection="0"/>
    <xf numFmtId="0" fontId="15" fillId="4" borderId="0" applyNumberFormat="0" applyBorder="0" applyAlignment="0" applyProtection="0"/>
    <xf numFmtId="0" fontId="24" fillId="29"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0" fontId="1" fillId="15" borderId="0" applyNumberFormat="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8"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7" borderId="0" applyNumberFormat="0" applyBorder="0" applyAlignment="0" applyProtection="0"/>
    <xf numFmtId="3" fontId="39" fillId="0" borderId="0" applyNumberFormat="0" applyFill="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18" fillId="7" borderId="5" applyNumberFormat="0" applyAlignment="0" applyProtection="0"/>
    <xf numFmtId="0" fontId="1" fillId="15" borderId="0" applyNumberFormat="0" applyBorder="0" applyAlignment="0" applyProtection="0"/>
    <xf numFmtId="0" fontId="22" fillId="0" borderId="0" applyNumberFormat="0" applyFill="0" applyBorder="0" applyAlignment="0" applyProtection="0"/>
    <xf numFmtId="3" fontId="38"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7"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0" fontId="24" fillId="1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24" fillId="26" borderId="0" applyNumberFormat="0" applyBorder="0" applyAlignment="0" applyProtection="0"/>
    <xf numFmtId="0" fontId="1" fillId="16"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 fillId="16"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3" borderId="0" applyNumberFormat="0" applyBorder="0" applyAlignment="0" applyProtection="0"/>
    <xf numFmtId="0" fontId="21" fillId="8" borderId="7" applyNumberFormat="0" applyAlignment="0" applyProtection="0"/>
    <xf numFmtId="0" fontId="1" fillId="15" borderId="0" applyNumberFormat="0" applyBorder="0" applyAlignment="0" applyProtection="0"/>
    <xf numFmtId="0" fontId="18" fillId="7" borderId="5" applyNumberFormat="0" applyAlignment="0" applyProtection="0"/>
    <xf numFmtId="0" fontId="1" fillId="2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 fillId="11" borderId="0" applyNumberFormat="0" applyBorder="0" applyAlignment="0" applyProtection="0"/>
    <xf numFmtId="0" fontId="19" fillId="7" borderId="4" applyNumberFormat="0" applyAlignment="0" applyProtection="0"/>
    <xf numFmtId="0" fontId="17" fillId="6" borderId="4" applyNumberFormat="0" applyAlignment="0" applyProtection="0"/>
    <xf numFmtId="0" fontId="24" fillId="14" borderId="0" applyNumberFormat="0" applyBorder="0" applyAlignment="0" applyProtection="0"/>
    <xf numFmtId="0" fontId="24" fillId="26" borderId="0" applyNumberFormat="0" applyBorder="0" applyAlignment="0" applyProtection="0"/>
    <xf numFmtId="0" fontId="1" fillId="2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5" borderId="0" applyNumberFormat="0" applyBorder="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24" fillId="13" borderId="0" applyNumberFormat="0" applyBorder="0" applyAlignment="0" applyProtection="0"/>
    <xf numFmtId="0" fontId="15" fillId="4" borderId="0" applyNumberFormat="0" applyBorder="0" applyAlignment="0" applyProtection="0"/>
    <xf numFmtId="0" fontId="24" fillId="2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1" fillId="20"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24" fillId="21"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3" fontId="39"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0" fontId="1" fillId="12" borderId="0" applyNumberFormat="0" applyBorder="0" applyAlignment="0" applyProtection="0"/>
    <xf numFmtId="0" fontId="20" fillId="0" borderId="6" applyNumberFormat="0" applyFill="0" applyAlignment="0" applyProtection="0"/>
    <xf numFmtId="37" fontId="28" fillId="0" borderId="0" applyFont="0" applyFill="0" applyBorder="0" applyAlignment="0" applyProtection="0"/>
    <xf numFmtId="0" fontId="1" fillId="20" borderId="0" applyNumberFormat="0" applyBorder="0" applyAlignment="0" applyProtection="0"/>
    <xf numFmtId="0" fontId="23" fillId="0" borderId="0" applyNumberFormat="0" applyFill="0" applyBorder="0" applyAlignment="0" applyProtection="0"/>
    <xf numFmtId="3" fontId="38"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4" fillId="1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24" fillId="13"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18" fillId="7" borderId="5" applyNumberFormat="0" applyAlignment="0" applyProtection="0"/>
    <xf numFmtId="0" fontId="1" fillId="1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0" fontId="18" fillId="7" borderId="5" applyNumberFormat="0" applyAlignment="0" applyProtection="0"/>
    <xf numFmtId="0" fontId="21" fillId="8" borderId="7" applyNumberFormat="0" applyAlignment="0" applyProtection="0"/>
    <xf numFmtId="0" fontId="1" fillId="15"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2" borderId="0" applyNumberFormat="0" applyBorder="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5" fillId="0" borderId="9" applyNumberFormat="0" applyFill="0" applyAlignment="0" applyProtection="0"/>
    <xf numFmtId="0" fontId="15" fillId="4"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0" fontId="24" fillId="13" borderId="0" applyNumberFormat="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24" fillId="25" borderId="0" applyNumberFormat="0" applyBorder="0" applyAlignment="0" applyProtection="0"/>
    <xf numFmtId="0" fontId="23" fillId="0" borderId="0" applyNumberFormat="0" applyFill="0" applyBorder="0" applyAlignment="0" applyProtection="0"/>
    <xf numFmtId="0" fontId="24" fillId="2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3" fontId="39"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8"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1" fillId="11"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0" fontId="21" fillId="8" borderId="7" applyNumberFormat="0" applyAlignment="0" applyProtection="0"/>
    <xf numFmtId="0" fontId="1" fillId="2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24" fillId="10" borderId="0" applyNumberFormat="0" applyBorder="0" applyAlignment="0" applyProtection="0"/>
    <xf numFmtId="0" fontId="15" fillId="4" borderId="0" applyNumberFormat="0" applyBorder="0" applyAlignment="0" applyProtection="0"/>
    <xf numFmtId="0" fontId="1" fillId="32" borderId="0" applyNumberFormat="0" applyBorder="0" applyAlignment="0" applyProtection="0"/>
    <xf numFmtId="0" fontId="14" fillId="3" borderId="0" applyNumberFormat="0" applyBorder="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2" borderId="0" applyNumberFormat="0" applyBorder="0" applyAlignment="0" applyProtection="0"/>
    <xf numFmtId="0" fontId="21" fillId="8" borderId="7" applyNumberFormat="0" applyAlignment="0" applyProtection="0"/>
    <xf numFmtId="0" fontId="20" fillId="0" borderId="6" applyNumberFormat="0" applyFill="0" applyAlignment="0" applyProtection="0"/>
    <xf numFmtId="0" fontId="18" fillId="7" borderId="5" applyNumberFormat="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24" fillId="10" borderId="0" applyNumberFormat="0" applyBorder="0" applyAlignment="0" applyProtection="0"/>
    <xf numFmtId="0" fontId="19" fillId="7" borderId="4" applyNumberFormat="0" applyAlignment="0" applyProtection="0"/>
    <xf numFmtId="0" fontId="17" fillId="6" borderId="4" applyNumberFormat="0" applyAlignment="0" applyProtection="0"/>
    <xf numFmtId="0" fontId="18" fillId="7" borderId="5" applyNumberFormat="0" applyAlignment="0" applyProtection="0"/>
    <xf numFmtId="0" fontId="24" fillId="25" borderId="0" applyNumberFormat="0" applyBorder="0" applyAlignment="0" applyProtection="0"/>
    <xf numFmtId="41"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5" fillId="0" borderId="9" applyNumberFormat="0" applyFill="0" applyAlignment="0" applyProtection="0"/>
    <xf numFmtId="0" fontId="15" fillId="4" borderId="0" applyNumberFormat="0" applyBorder="0" applyAlignment="0" applyProtection="0"/>
    <xf numFmtId="0" fontId="1" fillId="31"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7" fillId="6" borderId="4" applyNumberFormat="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1" fillId="19" borderId="0" applyNumberFormat="0" applyBorder="0" applyAlignment="0" applyProtection="0"/>
    <xf numFmtId="0" fontId="16" fillId="5" borderId="0" applyNumberFormat="0" applyBorder="0" applyAlignment="0" applyProtection="0"/>
    <xf numFmtId="0" fontId="24" fillId="22" borderId="0" applyNumberFormat="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4" fillId="3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 fillId="19" borderId="0" applyNumberFormat="0" applyBorder="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0" fontId="24" fillId="18" borderId="0" applyNumberFormat="0" applyBorder="0" applyAlignment="0" applyProtection="0"/>
    <xf numFmtId="0" fontId="24" fillId="17" borderId="0" applyNumberFormat="0" applyBorder="0" applyAlignment="0" applyProtection="0"/>
    <xf numFmtId="0" fontId="15" fillId="4" borderId="0" applyNumberFormat="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4" fillId="29"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4" fillId="3" borderId="0" applyNumberFormat="0" applyBorder="0" applyAlignment="0" applyProtection="0"/>
    <xf numFmtId="0" fontId="1" fillId="9" borderId="8" applyNumberFormat="0" applyFon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 fillId="15"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22" borderId="0" applyNumberFormat="0" applyBorder="0" applyAlignment="0" applyProtection="0"/>
    <xf numFmtId="0" fontId="20" fillId="0" borderId="6" applyNumberFormat="0" applyFill="0" applyAlignment="0" applyProtection="0"/>
    <xf numFmtId="0" fontId="1" fillId="32" borderId="0" applyNumberFormat="0" applyBorder="0" applyAlignment="0" applyProtection="0"/>
    <xf numFmtId="0" fontId="24" fillId="21"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41" fontId="1" fillId="0" borderId="0" applyFont="0" applyFill="0" applyBorder="0" applyAlignment="0" applyProtection="0"/>
    <xf numFmtId="0" fontId="1" fillId="16"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11"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 fillId="19"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1" fillId="2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0" fillId="0" borderId="6" applyNumberFormat="0" applyFill="0" applyAlignment="0" applyProtection="0"/>
    <xf numFmtId="0" fontId="24" fillId="21"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0" fontId="24" fillId="22" borderId="0" applyNumberFormat="0" applyBorder="0" applyAlignment="0" applyProtection="0"/>
    <xf numFmtId="41" fontId="1" fillId="0" borderId="0" applyFont="0" applyFill="0" applyBorder="0" applyAlignment="0" applyProtection="0"/>
    <xf numFmtId="0" fontId="1" fillId="2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4" fillId="3" borderId="0" applyNumberFormat="0" applyBorder="0" applyAlignment="0" applyProtection="0"/>
    <xf numFmtId="0" fontId="1" fillId="2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5" fillId="4" borderId="0" applyNumberFormat="0" applyBorder="0" applyAlignment="0" applyProtection="0"/>
    <xf numFmtId="0" fontId="24" fillId="26"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1" fillId="8" borderId="7" applyNumberFormat="0" applyAlignment="0" applyProtection="0"/>
    <xf numFmtId="0" fontId="1" fillId="27"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1" fillId="24"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1" fillId="23" borderId="0" applyNumberFormat="0" applyBorder="0" applyAlignment="0" applyProtection="0"/>
    <xf numFmtId="0" fontId="1" fillId="28"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5" fillId="0" borderId="9" applyNumberFormat="0" applyFill="0" applyAlignment="0" applyProtection="0"/>
    <xf numFmtId="0" fontId="1" fillId="19" borderId="0" applyNumberFormat="0" applyBorder="0" applyAlignment="0" applyProtection="0"/>
    <xf numFmtId="0" fontId="16" fillId="5" borderId="0" applyNumberFormat="0" applyBorder="0" applyAlignment="0" applyProtection="0"/>
    <xf numFmtId="0" fontId="1" fillId="20" borderId="0" applyNumberFormat="0" applyBorder="0" applyAlignment="0" applyProtection="0"/>
    <xf numFmtId="0" fontId="24" fillId="10" borderId="0" applyNumberFormat="0" applyBorder="0" applyAlignment="0" applyProtection="0"/>
    <xf numFmtId="0" fontId="17" fillId="6" borderId="4" applyNumberFormat="0" applyAlignment="0" applyProtection="0"/>
    <xf numFmtId="0" fontId="1" fillId="28" borderId="0" applyNumberFormat="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41" fontId="1" fillId="0" borderId="0" applyFont="0" applyFill="0" applyBorder="0" applyAlignment="0" applyProtection="0"/>
    <xf numFmtId="0" fontId="15" fillId="4"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20" fillId="0" borderId="6" applyNumberFormat="0" applyFill="0" applyAlignment="0" applyProtection="0"/>
    <xf numFmtId="0" fontId="16" fillId="5" borderId="0" applyNumberFormat="0" applyBorder="0" applyAlignment="0" applyProtection="0"/>
    <xf numFmtId="0" fontId="17" fillId="6" borderId="4" applyNumberFormat="0" applyAlignment="0" applyProtection="0"/>
    <xf numFmtId="0" fontId="14" fillId="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9" fillId="7" borderId="4" applyNumberFormat="0" applyAlignment="0" applyProtection="0"/>
    <xf numFmtId="0" fontId="1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24" fillId="29"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8"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24" fillId="17"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4" borderId="0" applyNumberFormat="0" applyBorder="0" applyAlignment="0" applyProtection="0"/>
    <xf numFmtId="0" fontId="1" fillId="16"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 fillId="15" borderId="0" applyNumberFormat="0" applyBorder="0" applyAlignment="0" applyProtection="0"/>
    <xf numFmtId="0" fontId="18" fillId="7" borderId="5" applyNumberFormat="0" applyAlignment="0" applyProtection="0"/>
    <xf numFmtId="9" fontId="1" fillId="0" borderId="0" applyFont="0" applyFill="0" applyBorder="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2"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4" borderId="0" applyNumberFormat="0" applyBorder="0" applyAlignment="0" applyProtection="0"/>
    <xf numFmtId="0" fontId="15" fillId="4" borderId="0" applyNumberFormat="0" applyBorder="0" applyAlignment="0" applyProtection="0"/>
    <xf numFmtId="0" fontId="1" fillId="16"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0" fillId="0" borderId="6" applyNumberFormat="0" applyFill="0" applyAlignment="0" applyProtection="0"/>
    <xf numFmtId="0" fontId="17" fillId="6" borderId="4" applyNumberFormat="0" applyAlignment="0" applyProtection="0"/>
    <xf numFmtId="0" fontId="16" fillId="5" borderId="0" applyNumberFormat="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14" fillId="3"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3" borderId="0" applyNumberFormat="0" applyBorder="0" applyAlignment="0" applyProtection="0"/>
    <xf numFmtId="0" fontId="24" fillId="30"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2"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1" borderId="0" applyNumberFormat="0" applyBorder="0" applyAlignment="0" applyProtection="0"/>
    <xf numFmtId="41" fontId="1" fillId="0" borderId="0" applyFont="0" applyFill="0" applyBorder="0" applyAlignment="0" applyProtection="0"/>
    <xf numFmtId="0" fontId="1" fillId="15"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 fillId="20"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24" fillId="14"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8" borderId="0" applyNumberFormat="0" applyBorder="0" applyAlignment="0" applyProtection="0"/>
    <xf numFmtId="0" fontId="1" fillId="12"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33" borderId="0" applyNumberFormat="0" applyBorder="0" applyAlignment="0" applyProtection="0"/>
    <xf numFmtId="41" fontId="1" fillId="0" borderId="0" applyFont="0" applyFill="0" applyBorder="0" applyAlignment="0" applyProtection="0"/>
    <xf numFmtId="0" fontId="1" fillId="11" borderId="0" applyNumberFormat="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 fillId="32"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29" borderId="0" applyNumberFormat="0" applyBorder="0" applyAlignment="0" applyProtection="0"/>
    <xf numFmtId="0" fontId="1" fillId="31" borderId="0" applyNumberFormat="0" applyBorder="0" applyAlignment="0" applyProtection="0"/>
    <xf numFmtId="0" fontId="20" fillId="0" borderId="6" applyNumberFormat="0" applyFill="0" applyAlignment="0" applyProtection="0"/>
    <xf numFmtId="0" fontId="5" fillId="0" borderId="9"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24" fillId="30" borderId="0" applyNumberFormat="0" applyBorder="0" applyAlignment="0" applyProtection="0"/>
    <xf numFmtId="0" fontId="18" fillId="7" borderId="5" applyNumberFormat="0" applyAlignment="0" applyProtection="0"/>
    <xf numFmtId="0" fontId="21" fillId="8" borderId="7" applyNumberFormat="0" applyAlignment="0" applyProtection="0"/>
    <xf numFmtId="0" fontId="23" fillId="0" borderId="0" applyNumberForma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28" borderId="0" applyNumberFormat="0" applyBorder="0" applyAlignment="0" applyProtection="0"/>
    <xf numFmtId="0" fontId="21" fillId="8" borderId="7"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27" borderId="0" applyNumberFormat="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6" fillId="5" borderId="0" applyNumberFormat="0" applyBorder="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22" fillId="0" borderId="0" applyNumberFormat="0" applyFill="0" applyBorder="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1" fillId="9" borderId="8" applyNumberFormat="0" applyFont="0" applyAlignment="0" applyProtection="0"/>
    <xf numFmtId="0" fontId="23"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7" fillId="6" borderId="4" applyNumberFormat="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9"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3" fillId="0" borderId="0" applyNumberFormat="0" applyFill="0" applyBorder="0" applyAlignment="0" applyProtection="0"/>
    <xf numFmtId="0" fontId="18" fillId="7" borderId="5" applyNumberFormat="0" applyAlignment="0" applyProtection="0"/>
    <xf numFmtId="0" fontId="21" fillId="8" borderId="7"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19" fillId="7"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17" fillId="6" borderId="4" applyNumberFormat="0" applyAlignment="0" applyProtection="0"/>
    <xf numFmtId="0" fontId="20" fillId="0" borderId="6" applyNumberFormat="0" applyFill="0" applyAlignment="0" applyProtection="0"/>
    <xf numFmtId="0" fontId="18" fillId="7" borderId="5" applyNumberFormat="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20" fillId="0" borderId="6" applyNumberFormat="0" applyFill="0" applyAlignment="0" applyProtection="0"/>
    <xf numFmtId="9" fontId="1"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6" fillId="5"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18" fillId="7" borderId="5"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9"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1" fillId="15" borderId="0" applyNumberFormat="0" applyBorder="0" applyAlignment="0" applyProtection="0"/>
    <xf numFmtId="0" fontId="23"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13" fillId="0" borderId="0" applyNumberFormat="0" applyFill="0" applyBorder="0" applyAlignment="0" applyProtection="0"/>
    <xf numFmtId="0" fontId="20" fillId="0" borderId="6" applyNumberFormat="0" applyFill="0" applyAlignment="0" applyProtection="0"/>
    <xf numFmtId="0" fontId="19" fillId="7" borderId="4" applyNumberFormat="0" applyAlignment="0" applyProtection="0"/>
    <xf numFmtId="6" fontId="28" fillId="0" borderId="0" applyFont="0" applyFill="0" applyBorder="0" applyAlignment="0" applyProtection="0"/>
    <xf numFmtId="0" fontId="14" fillId="3" borderId="0" applyNumberFormat="0" applyBorder="0" applyAlignment="0" applyProtection="0"/>
    <xf numFmtId="3" fontId="38" fillId="0" borderId="0" applyNumberForma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5" fillId="4" borderId="0" applyNumberFormat="0" applyBorder="0" applyAlignment="0" applyProtection="0"/>
    <xf numFmtId="0" fontId="21" fillId="8" borderId="7" applyNumberFormat="0" applyAlignment="0" applyProtection="0"/>
    <xf numFmtId="0" fontId="15" fillId="4" borderId="0" applyNumberFormat="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21" fillId="8" borderId="7" applyNumberFormat="0" applyAlignment="0" applyProtection="0"/>
    <xf numFmtId="0" fontId="18" fillId="7" borderId="5"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0" fontId="20" fillId="0" borderId="6"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9" fillId="0" borderId="0" applyNumberFormat="0" applyFill="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4" fillId="10" borderId="0" applyNumberFormat="0" applyBorder="0" applyAlignment="0" applyProtection="0"/>
    <xf numFmtId="0" fontId="5" fillId="0" borderId="9" applyNumberFormat="0" applyFill="0" applyAlignment="0" applyProtection="0"/>
    <xf numFmtId="0" fontId="18" fillId="7" borderId="5" applyNumberFormat="0" applyAlignment="0" applyProtection="0"/>
    <xf numFmtId="0" fontId="23" fillId="0" borderId="0" applyNumberFormat="0" applyFill="0" applyBorder="0" applyAlignment="0" applyProtection="0"/>
    <xf numFmtId="0" fontId="16" fillId="5" borderId="0" applyNumberFormat="0" applyBorder="0" applyAlignment="0" applyProtection="0"/>
    <xf numFmtId="0" fontId="13" fillId="0" borderId="0" applyNumberFormat="0" applyFill="0" applyBorder="0" applyAlignment="0" applyProtection="0"/>
    <xf numFmtId="0" fontId="19" fillId="7" borderId="4" applyNumberFormat="0" applyAlignment="0" applyProtection="0"/>
    <xf numFmtId="0" fontId="18" fillId="7" borderId="5" applyNumberFormat="0" applyAlignment="0" applyProtection="0"/>
    <xf numFmtId="0" fontId="1" fillId="15" borderId="0" applyNumberFormat="0" applyBorder="0" applyAlignment="0" applyProtection="0"/>
    <xf numFmtId="0" fontId="22" fillId="0" borderId="0" applyNumberFormat="0" applyFill="0" applyBorder="0" applyAlignment="0" applyProtection="0"/>
    <xf numFmtId="3" fontId="38" fillId="0" borderId="0" applyNumberForma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6" borderId="0" applyNumberFormat="0" applyBorder="0" applyAlignment="0" applyProtection="0"/>
    <xf numFmtId="0" fontId="17" fillId="6" borderId="4" applyNumberFormat="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21" fillId="8" borderId="7"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0" fontId="18" fillId="7" borderId="5"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9"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4" fillId="3" borderId="0" applyNumberFormat="0" applyBorder="0" applyAlignment="0" applyProtection="0"/>
    <xf numFmtId="0" fontId="20" fillId="0" borderId="6" applyNumberFormat="0" applyFill="0" applyAlignment="0" applyProtection="0"/>
    <xf numFmtId="37" fontId="28" fillId="0" borderId="0" applyFont="0" applyFill="0" applyBorder="0" applyAlignment="0" applyProtection="0"/>
    <xf numFmtId="6" fontId="28" fillId="0" borderId="0" applyFont="0" applyFill="0" applyBorder="0" applyAlignment="0" applyProtection="0"/>
    <xf numFmtId="0" fontId="23" fillId="0" borderId="0" applyNumberFormat="0" applyFill="0" applyBorder="0" applyAlignment="0" applyProtection="0"/>
    <xf numFmtId="3" fontId="38" fillId="0" borderId="0" applyNumberFormat="0" applyFill="0" applyBorder="0" applyAlignment="0" applyProtection="0"/>
    <xf numFmtId="0" fontId="15" fillId="4"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1" fillId="8" borderId="7" applyNumberFormat="0" applyAlignment="0" applyProtection="0"/>
    <xf numFmtId="0" fontId="18" fillId="7" borderId="5"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0" fontId="19" fillId="7" borderId="4" applyNumberFormat="0" applyAlignment="0" applyProtection="0"/>
    <xf numFmtId="0" fontId="17" fillId="6" borderId="4" applyNumberFormat="0" applyAlignment="0" applyProtection="0"/>
    <xf numFmtId="0" fontId="21" fillId="8" borderId="7"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9" fillId="0" borderId="0" applyNumberFormat="0" applyFill="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8"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5" fillId="4" borderId="0" applyNumberFormat="0" applyBorder="0" applyAlignment="0" applyProtection="0"/>
    <xf numFmtId="0" fontId="21" fillId="8" borderId="7" applyNumberFormat="0" applyAlignment="0" applyProtection="0"/>
    <xf numFmtId="9" fontId="1" fillId="0" borderId="0" applyFont="0" applyFill="0" applyBorder="0" applyAlignment="0" applyProtection="0"/>
    <xf numFmtId="0" fontId="14"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8" fillId="7" borderId="5" applyNumberFormat="0" applyAlignment="0" applyProtection="0"/>
    <xf numFmtId="0" fontId="17" fillId="6" borderId="4" applyNumberFormat="0" applyAlignment="0" applyProtection="0"/>
    <xf numFmtId="0" fontId="19" fillId="7" borderId="4" applyNumberFormat="0" applyAlignment="0" applyProtection="0"/>
    <xf numFmtId="0" fontId="13" fillId="0" borderId="0" applyNumberFormat="0" applyFill="0" applyBorder="0" applyAlignment="0" applyProtection="0"/>
    <xf numFmtId="0" fontId="20" fillId="0" borderId="6" applyNumberFormat="0" applyFill="0" applyAlignment="0" applyProtection="0"/>
    <xf numFmtId="0" fontId="14" fillId="3" borderId="0" applyNumberFormat="0" applyBorder="0" applyAlignment="0" applyProtection="0"/>
    <xf numFmtId="0" fontId="15" fillId="4" borderId="0" applyNumberFormat="0" applyBorder="0" applyAlignment="0" applyProtection="0"/>
    <xf numFmtId="0" fontId="14" fillId="3" borderId="0" applyNumberFormat="0" applyBorder="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1" fillId="8" borderId="7" applyNumberFormat="0" applyAlignment="0" applyProtection="0"/>
    <xf numFmtId="0" fontId="18" fillId="7" borderId="5" applyNumberFormat="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0" fillId="0" borderId="6" applyNumberFormat="0" applyFill="0" applyAlignment="0" applyProtection="0"/>
    <xf numFmtId="0" fontId="16" fillId="5" borderId="0" applyNumberFormat="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19" fillId="7" borderId="4" applyNumberFormat="0" applyAlignment="0" applyProtection="0"/>
    <xf numFmtId="0" fontId="17" fillId="6" borderId="4" applyNumberFormat="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9" fillId="7" borderId="4" applyNumberFormat="0" applyAlignment="0" applyProtection="0"/>
    <xf numFmtId="0" fontId="18" fillId="7" borderId="5" applyNumberFormat="0" applyAlignment="0" applyProtection="0"/>
    <xf numFmtId="0" fontId="20" fillId="0" borderId="6" applyNumberFormat="0" applyFill="0" applyAlignment="0" applyProtection="0"/>
    <xf numFmtId="0" fontId="21" fillId="8" borderId="7" applyNumberFormat="0" applyAlignment="0" applyProtection="0"/>
    <xf numFmtId="0" fontId="15" fillId="4" borderId="0" applyNumberFormat="0" applyBorder="0" applyAlignment="0" applyProtection="0"/>
    <xf numFmtId="0" fontId="17" fillId="6" borderId="4" applyNumberFormat="0" applyAlignment="0" applyProtection="0"/>
    <xf numFmtId="0" fontId="16" fillId="5" borderId="0" applyNumberFormat="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3" fillId="0" borderId="0" applyNumberFormat="0" applyFill="0" applyBorder="0" applyAlignment="0" applyProtection="0"/>
    <xf numFmtId="0" fontId="18" fillId="7" borderId="5" applyNumberFormat="0" applyAlignment="0" applyProtection="0"/>
    <xf numFmtId="0" fontId="15" fillId="4" borderId="0" applyNumberFormat="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0" fillId="0" borderId="6" applyNumberFormat="0" applyFill="0" applyAlignment="0" applyProtection="0"/>
    <xf numFmtId="0" fontId="19" fillId="7" borderId="4" applyNumberFormat="0" applyAlignment="0" applyProtection="0"/>
    <xf numFmtId="0" fontId="21" fillId="8" borderId="7" applyNumberFormat="0" applyAlignment="0" applyProtection="0"/>
    <xf numFmtId="0" fontId="22" fillId="0" borderId="0" applyNumberFormat="0" applyFill="0" applyBorder="0" applyAlignment="0" applyProtection="0"/>
    <xf numFmtId="9" fontId="1" fillId="0" borderId="0" applyFont="0" applyFill="0" applyBorder="0" applyAlignment="0" applyProtection="0"/>
    <xf numFmtId="0" fontId="17" fillId="6" borderId="4" applyNumberFormat="0" applyAlignment="0" applyProtection="0"/>
    <xf numFmtId="0" fontId="13" fillId="0" borderId="0" applyNumberFormat="0" applyFill="0" applyBorder="0" applyAlignment="0" applyProtection="0"/>
    <xf numFmtId="0" fontId="16" fillId="5" borderId="0" applyNumberFormat="0" applyBorder="0" applyAlignment="0" applyProtection="0"/>
    <xf numFmtId="0" fontId="14" fillId="3" borderId="0" applyNumberFormat="0" applyBorder="0" applyAlignment="0" applyProtection="0"/>
    <xf numFmtId="0" fontId="5" fillId="0" borderId="9"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7" fontId="28" fillId="0" borderId="0" applyFont="0" applyFill="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3" fontId="39" fillId="0" borderId="0" applyNumberFormat="0" applyFill="0" applyBorder="0" applyAlignment="0" applyProtection="0"/>
  </cellStyleXfs>
  <cellXfs count="277">
    <xf numFmtId="3" fontId="0" fillId="0" borderId="0" xfId="0"/>
    <xf numFmtId="3" fontId="0" fillId="0" borderId="0" xfId="0" applyAlignment="1" applyProtection="1">
      <alignment vertical="center"/>
    </xf>
    <xf numFmtId="3" fontId="6" fillId="0" borderId="0" xfId="0" applyFont="1" applyAlignment="1" applyProtection="1">
      <alignment vertical="center"/>
    </xf>
    <xf numFmtId="0" fontId="10" fillId="0" borderId="2" xfId="4">
      <alignment vertical="center"/>
    </xf>
    <xf numFmtId="0" fontId="12" fillId="0" borderId="0" xfId="6">
      <alignment horizontal="left" vertical="center" indent="1"/>
    </xf>
    <xf numFmtId="0" fontId="10" fillId="0" borderId="2" xfId="4" applyFill="1">
      <alignment vertical="center"/>
    </xf>
    <xf numFmtId="0" fontId="11" fillId="0" borderId="3" xfId="5">
      <alignment vertical="center"/>
    </xf>
    <xf numFmtId="0" fontId="11" fillId="0" borderId="3" xfId="5" applyFill="1">
      <alignment vertical="center"/>
    </xf>
    <xf numFmtId="0" fontId="25" fillId="0" borderId="0" xfId="49" applyFill="1" applyBorder="1">
      <alignment horizontal="left" vertical="center"/>
    </xf>
    <xf numFmtId="0" fontId="35" fillId="0" borderId="0" xfId="50">
      <alignment horizontal="right" vertical="center"/>
    </xf>
    <xf numFmtId="3" fontId="28" fillId="0" borderId="0" xfId="0" applyFont="1" applyFill="1" applyProtection="1"/>
    <xf numFmtId="3" fontId="26" fillId="35" borderId="14" xfId="0" applyFont="1" applyFill="1" applyBorder="1" applyAlignment="1" applyProtection="1">
      <alignment horizontal="center" vertical="center"/>
    </xf>
    <xf numFmtId="3" fontId="26" fillId="35" borderId="15" xfId="0" applyFont="1" applyFill="1" applyBorder="1" applyAlignment="1" applyProtection="1">
      <alignment horizontal="center" vertical="center"/>
    </xf>
    <xf numFmtId="3" fontId="26" fillId="35" borderId="16" xfId="0" applyFont="1" applyFill="1" applyBorder="1" applyAlignment="1" applyProtection="1">
      <alignment horizontal="center" vertical="center"/>
    </xf>
    <xf numFmtId="3" fontId="12" fillId="0" borderId="17" xfId="0" applyFont="1" applyFill="1" applyBorder="1" applyAlignment="1" applyProtection="1">
      <alignment horizontal="center" vertical="center" wrapText="1"/>
    </xf>
    <xf numFmtId="3" fontId="28" fillId="0" borderId="1" xfId="0" applyFont="1" applyFill="1" applyBorder="1" applyAlignment="1" applyProtection="1">
      <alignment horizontal="center" vertical="center" wrapText="1"/>
    </xf>
    <xf numFmtId="3" fontId="28" fillId="0" borderId="18" xfId="0" applyFont="1" applyFill="1" applyBorder="1" applyAlignment="1" applyProtection="1">
      <alignment horizontal="center" vertical="center" wrapText="1"/>
    </xf>
    <xf numFmtId="3" fontId="12" fillId="0" borderId="19" xfId="0" applyFont="1" applyFill="1" applyBorder="1" applyAlignment="1" applyProtection="1">
      <alignment horizontal="center" vertical="center" wrapText="1"/>
    </xf>
    <xf numFmtId="3" fontId="28" fillId="0" borderId="20" xfId="0" applyFont="1" applyFill="1" applyBorder="1" applyAlignment="1" applyProtection="1">
      <alignment horizontal="center" vertical="center" wrapText="1"/>
    </xf>
    <xf numFmtId="9" fontId="28" fillId="0" borderId="21" xfId="0" applyNumberFormat="1" applyFont="1" applyFill="1" applyBorder="1" applyAlignment="1" applyProtection="1">
      <alignment horizontal="center" vertical="center" wrapText="1"/>
    </xf>
    <xf numFmtId="3" fontId="26" fillId="35" borderId="16" xfId="0" applyFont="1" applyFill="1" applyBorder="1" applyAlignment="1" applyProtection="1">
      <alignment vertical="center"/>
    </xf>
    <xf numFmtId="3" fontId="28" fillId="0" borderId="17" xfId="0" applyFont="1" applyFill="1" applyBorder="1" applyAlignment="1" applyProtection="1">
      <alignment horizontal="center" vertical="center" wrapText="1"/>
    </xf>
    <xf numFmtId="3" fontId="28" fillId="0" borderId="18" xfId="0" applyFont="1" applyFill="1" applyBorder="1" applyAlignment="1" applyProtection="1">
      <alignment vertical="center" wrapText="1"/>
    </xf>
    <xf numFmtId="3" fontId="28" fillId="0" borderId="19" xfId="0" applyFont="1" applyFill="1" applyBorder="1" applyAlignment="1" applyProtection="1">
      <alignment horizontal="center" vertical="center" wrapText="1"/>
    </xf>
    <xf numFmtId="3" fontId="28" fillId="0" borderId="21" xfId="0" applyFont="1" applyFill="1" applyBorder="1" applyAlignment="1" applyProtection="1">
      <alignment vertical="center" wrapText="1"/>
    </xf>
    <xf numFmtId="3" fontId="28" fillId="0" borderId="0" xfId="0" applyFont="1" applyFill="1" applyAlignment="1" applyProtection="1">
      <alignment vertical="center"/>
    </xf>
    <xf numFmtId="3" fontId="31" fillId="0" borderId="0" xfId="0" applyFont="1" applyAlignment="1" applyProtection="1"/>
    <xf numFmtId="3" fontId="28" fillId="0" borderId="0" xfId="0" applyFont="1" applyAlignment="1" applyProtection="1"/>
    <xf numFmtId="3" fontId="28" fillId="0" borderId="0" xfId="0" applyFont="1" applyProtection="1"/>
    <xf numFmtId="3" fontId="12" fillId="35" borderId="14" xfId="0" applyFont="1" applyFill="1" applyBorder="1" applyAlignment="1" applyProtection="1">
      <alignment horizontal="center" vertical="center" wrapText="1"/>
    </xf>
    <xf numFmtId="3" fontId="12" fillId="35" borderId="16" xfId="0" applyFont="1" applyFill="1" applyBorder="1" applyAlignment="1" applyProtection="1">
      <alignment horizontal="center" vertical="center" wrapText="1"/>
    </xf>
    <xf numFmtId="3" fontId="28" fillId="0" borderId="17" xfId="0" applyFont="1" applyBorder="1" applyAlignment="1" applyProtection="1">
      <alignment horizontal="center" vertical="center" wrapText="1"/>
    </xf>
    <xf numFmtId="3" fontId="28" fillId="0" borderId="19" xfId="0" applyFont="1" applyBorder="1" applyAlignment="1" applyProtection="1">
      <alignment horizontal="center" vertical="center" wrapText="1"/>
    </xf>
    <xf numFmtId="3" fontId="32" fillId="0" borderId="0" xfId="0" applyFont="1" applyProtection="1"/>
    <xf numFmtId="3" fontId="28" fillId="0" borderId="0" xfId="0" applyFont="1" applyBorder="1" applyProtection="1"/>
    <xf numFmtId="3" fontId="28" fillId="0" borderId="18" xfId="0" applyFont="1" applyBorder="1" applyAlignment="1" applyProtection="1">
      <alignment horizontal="left" vertical="center" wrapText="1"/>
    </xf>
    <xf numFmtId="3" fontId="28" fillId="0" borderId="21" xfId="0" applyFont="1" applyBorder="1" applyAlignment="1" applyProtection="1">
      <alignment horizontal="left" vertical="center" wrapText="1"/>
    </xf>
    <xf numFmtId="3" fontId="0" fillId="0" borderId="0" xfId="0"/>
    <xf numFmtId="0" fontId="10" fillId="0" borderId="0" xfId="4" applyBorder="1">
      <alignment vertical="center"/>
    </xf>
    <xf numFmtId="3" fontId="0" fillId="0" borderId="0" xfId="0" applyBorder="1"/>
    <xf numFmtId="3" fontId="0" fillId="0" borderId="0" xfId="0" applyNumberFormat="1" applyBorder="1" applyAlignment="1">
      <alignment horizontal="right" indent="1"/>
    </xf>
    <xf numFmtId="3" fontId="0" fillId="0" borderId="0" xfId="0"/>
    <xf numFmtId="3" fontId="9" fillId="36" borderId="1" xfId="0" applyFont="1" applyFill="1" applyBorder="1" applyAlignment="1" applyProtection="1">
      <alignment horizontal="right" vertical="center"/>
    </xf>
    <xf numFmtId="0" fontId="0" fillId="0" borderId="0" xfId="52" applyFont="1"/>
    <xf numFmtId="3" fontId="9" fillId="36" borderId="1" xfId="1" applyAlignment="1">
      <alignment horizontal="center" vertical="center"/>
      <protection locked="0"/>
    </xf>
    <xf numFmtId="0" fontId="11" fillId="0" borderId="3" xfId="5" applyAlignment="1">
      <alignment horizontal="center" vertical="center" wrapText="1"/>
    </xf>
    <xf numFmtId="3" fontId="8" fillId="0" borderId="0" xfId="20" applyAlignment="1">
      <alignment horizontal="center" vertical="center"/>
    </xf>
    <xf numFmtId="0" fontId="12" fillId="0" borderId="12" xfId="6" applyBorder="1">
      <alignment horizontal="left" vertical="center" indent="1"/>
    </xf>
    <xf numFmtId="3" fontId="0" fillId="0" borderId="12" xfId="0" applyBorder="1"/>
    <xf numFmtId="3" fontId="0" fillId="0" borderId="0" xfId="0"/>
    <xf numFmtId="3" fontId="8" fillId="0" borderId="0" xfId="20">
      <alignment horizontal="right" vertical="center"/>
    </xf>
    <xf numFmtId="0" fontId="9" fillId="36" borderId="1" xfId="1" applyNumberFormat="1" applyAlignment="1">
      <alignment horizontal="center" vertical="center"/>
      <protection locked="0"/>
    </xf>
    <xf numFmtId="3" fontId="37" fillId="0" borderId="0" xfId="0" applyFont="1" applyAlignment="1" applyProtection="1">
      <alignment vertical="center"/>
    </xf>
    <xf numFmtId="3" fontId="9" fillId="36" borderId="1" xfId="1">
      <alignment horizontal="right" vertical="center"/>
      <protection locked="0"/>
    </xf>
    <xf numFmtId="166" fontId="8" fillId="0" borderId="0" xfId="59" applyFont="1" applyAlignment="1">
      <alignment horizontal="right" vertical="center"/>
    </xf>
    <xf numFmtId="3" fontId="0" fillId="0" borderId="0" xfId="0"/>
    <xf numFmtId="0" fontId="27" fillId="0" borderId="0" xfId="53" applyAlignment="1">
      <alignment vertical="top" wrapText="1"/>
    </xf>
    <xf numFmtId="170" fontId="9" fillId="36" borderId="1" xfId="59" applyNumberFormat="1" applyFont="1" applyFill="1" applyBorder="1" applyAlignment="1" applyProtection="1">
      <alignment horizontal="right" vertical="center"/>
    </xf>
    <xf numFmtId="3" fontId="0" fillId="0" borderId="0" xfId="0" applyAlignment="1" applyProtection="1">
      <alignment vertical="center"/>
    </xf>
    <xf numFmtId="169" fontId="8" fillId="0" borderId="0" xfId="20" applyNumberFormat="1">
      <alignment horizontal="right" vertical="center"/>
    </xf>
    <xf numFmtId="171" fontId="9" fillId="36" borderId="1" xfId="59" applyNumberFormat="1" applyFont="1" applyFill="1" applyBorder="1" applyAlignment="1" applyProtection="1">
      <alignment horizontal="right" vertical="center"/>
    </xf>
    <xf numFmtId="0" fontId="10" fillId="0" borderId="2" xfId="4">
      <alignment vertical="center"/>
    </xf>
    <xf numFmtId="0" fontId="12" fillId="0" borderId="0" xfId="6">
      <alignment horizontal="left" vertical="center" indent="1"/>
    </xf>
    <xf numFmtId="0" fontId="11" fillId="0" borderId="3" xfId="5">
      <alignment vertical="center"/>
    </xf>
    <xf numFmtId="0" fontId="25" fillId="0" borderId="0" xfId="49" applyFill="1" applyBorder="1">
      <alignment horizontal="left" vertical="center"/>
    </xf>
    <xf numFmtId="0" fontId="35" fillId="0" borderId="0" xfId="50">
      <alignment horizontal="right" vertical="center"/>
    </xf>
    <xf numFmtId="0" fontId="25" fillId="0" borderId="0" xfId="49" applyAlignment="1">
      <alignment horizontal="left" vertical="center"/>
    </xf>
    <xf numFmtId="0" fontId="0" fillId="0" borderId="0" xfId="52" applyFont="1" applyAlignment="1">
      <alignment vertical="center"/>
    </xf>
    <xf numFmtId="0" fontId="10" fillId="0" borderId="2" xfId="4" applyAlignment="1">
      <alignment vertical="center"/>
    </xf>
    <xf numFmtId="3" fontId="0" fillId="0" borderId="0" xfId="0"/>
    <xf numFmtId="3" fontId="37" fillId="0" borderId="0" xfId="0" applyFont="1" applyAlignment="1">
      <alignment horizontal="center"/>
    </xf>
    <xf numFmtId="3" fontId="37" fillId="0" borderId="0" xfId="0" applyFont="1" applyBorder="1" applyAlignment="1">
      <alignment horizontal="center"/>
    </xf>
    <xf numFmtId="3" fontId="33" fillId="0" borderId="0" xfId="0" applyFont="1" applyAlignment="1">
      <alignment horizontal="left"/>
    </xf>
    <xf numFmtId="3" fontId="33" fillId="0" borderId="0" xfId="0" applyFont="1" applyBorder="1" applyAlignment="1">
      <alignment horizontal="left"/>
    </xf>
    <xf numFmtId="3" fontId="41" fillId="0" borderId="0" xfId="0" applyFont="1" applyAlignment="1">
      <alignment horizontal="left"/>
    </xf>
    <xf numFmtId="3" fontId="42" fillId="0" borderId="0" xfId="0" applyFont="1" applyProtection="1"/>
    <xf numFmtId="3" fontId="0" fillId="0" borderId="0" xfId="0"/>
    <xf numFmtId="0" fontId="12" fillId="0" borderId="0" xfId="6">
      <alignment horizontal="left" vertical="center" indent="1"/>
    </xf>
    <xf numFmtId="3" fontId="9" fillId="36" borderId="1" xfId="1" applyNumberFormat="1" applyProtection="1">
      <alignment horizontal="right" vertical="center"/>
    </xf>
    <xf numFmtId="165" fontId="8" fillId="0" borderId="0" xfId="20" applyNumberFormat="1">
      <alignment horizontal="right" vertical="center"/>
    </xf>
    <xf numFmtId="165" fontId="9" fillId="36" borderId="1" xfId="1" applyNumberFormat="1" applyAlignment="1">
      <alignment horizontal="right" vertical="center"/>
      <protection locked="0"/>
    </xf>
    <xf numFmtId="3" fontId="0" fillId="0" borderId="0" xfId="0"/>
    <xf numFmtId="4" fontId="9" fillId="36" borderId="1" xfId="0" applyNumberFormat="1" applyFont="1" applyFill="1" applyBorder="1" applyAlignment="1" applyProtection="1">
      <alignment horizontal="right" vertical="center"/>
    </xf>
    <xf numFmtId="0" fontId="27" fillId="0" borderId="0" xfId="53">
      <alignment vertical="top" wrapText="1"/>
    </xf>
    <xf numFmtId="3" fontId="0" fillId="0" borderId="0" xfId="0"/>
    <xf numFmtId="3" fontId="44" fillId="0" borderId="0" xfId="0" applyFont="1" applyAlignment="1">
      <alignment horizontal="left"/>
    </xf>
    <xf numFmtId="3" fontId="0" fillId="0" borderId="0" xfId="0"/>
    <xf numFmtId="3" fontId="0" fillId="0" borderId="0" xfId="0"/>
    <xf numFmtId="0" fontId="12" fillId="0" borderId="0" xfId="6">
      <alignment horizontal="left" vertical="center" indent="1"/>
    </xf>
    <xf numFmtId="0" fontId="27" fillId="0" borderId="0" xfId="53" applyAlignment="1">
      <alignment horizontal="left" vertical="top" wrapText="1"/>
    </xf>
    <xf numFmtId="3" fontId="0" fillId="0" borderId="0" xfId="0"/>
    <xf numFmtId="3" fontId="0" fillId="0" borderId="0" xfId="0" applyAlignment="1" applyProtection="1">
      <alignment vertical="center" wrapText="1"/>
    </xf>
    <xf numFmtId="3" fontId="31" fillId="0" borderId="0" xfId="0" applyFont="1" applyAlignment="1" applyProtection="1">
      <alignment vertical="center"/>
    </xf>
    <xf numFmtId="3" fontId="0" fillId="0" borderId="0" xfId="0"/>
    <xf numFmtId="0" fontId="35" fillId="0" borderId="0" xfId="50" applyBorder="1">
      <alignment horizontal="right" vertical="center"/>
    </xf>
    <xf numFmtId="3" fontId="0" fillId="0" borderId="0" xfId="0" applyAlignment="1" applyProtection="1">
      <alignment vertical="center"/>
    </xf>
    <xf numFmtId="0" fontId="12" fillId="0" borderId="0" xfId="6">
      <alignment horizontal="left" vertical="center" indent="1"/>
    </xf>
    <xf numFmtId="0" fontId="35" fillId="0" borderId="0" xfId="50">
      <alignment horizontal="right" vertical="center"/>
    </xf>
    <xf numFmtId="0" fontId="12" fillId="0" borderId="0" xfId="6" applyBorder="1">
      <alignment horizontal="left" vertical="center" indent="1"/>
    </xf>
    <xf numFmtId="3" fontId="9" fillId="36" borderId="1" xfId="1">
      <alignment horizontal="right" vertical="center"/>
      <protection locked="0"/>
    </xf>
    <xf numFmtId="0" fontId="25" fillId="0" borderId="0" xfId="49" applyAlignment="1">
      <alignment horizontal="left" vertical="center"/>
    </xf>
    <xf numFmtId="3" fontId="0" fillId="0" borderId="0" xfId="0"/>
    <xf numFmtId="3" fontId="0" fillId="0" borderId="0" xfId="0" applyAlignment="1" applyProtection="1">
      <alignment vertical="top" wrapText="1"/>
    </xf>
    <xf numFmtId="0" fontId="0" fillId="0" borderId="0" xfId="52" applyFont="1" applyAlignment="1">
      <alignment vertical="top" wrapText="1"/>
    </xf>
    <xf numFmtId="3" fontId="0" fillId="0" borderId="0" xfId="0"/>
    <xf numFmtId="0" fontId="25" fillId="0" borderId="0" xfId="103">
      <alignment horizontal="right" vertical="center"/>
    </xf>
    <xf numFmtId="0" fontId="25" fillId="0" borderId="23" xfId="103" applyBorder="1">
      <alignment horizontal="right" vertical="center"/>
    </xf>
    <xf numFmtId="0" fontId="25" fillId="0" borderId="11" xfId="103" applyBorder="1">
      <alignment horizontal="right" vertical="center"/>
    </xf>
    <xf numFmtId="0" fontId="25" fillId="0" borderId="3" xfId="103" applyBorder="1">
      <alignment horizontal="right" vertical="center"/>
    </xf>
    <xf numFmtId="0" fontId="25" fillId="0" borderId="2" xfId="103" applyBorder="1">
      <alignment horizontal="right" vertical="center"/>
    </xf>
    <xf numFmtId="168" fontId="0" fillId="0" borderId="0" xfId="60" applyFont="1" applyAlignment="1" applyProtection="1">
      <alignment vertical="center"/>
    </xf>
    <xf numFmtId="0" fontId="10" fillId="0" borderId="2" xfId="4" applyBorder="1">
      <alignment vertical="center"/>
    </xf>
    <xf numFmtId="3" fontId="0" fillId="0" borderId="0" xfId="0"/>
    <xf numFmtId="3" fontId="0" fillId="0" borderId="0" xfId="0" applyAlignment="1" applyProtection="1">
      <alignment vertical="center"/>
    </xf>
    <xf numFmtId="0" fontId="12" fillId="0" borderId="0" xfId="6">
      <alignment horizontal="left" vertical="center" indent="1"/>
    </xf>
    <xf numFmtId="0" fontId="25" fillId="0" borderId="0" xfId="49" applyFill="1" applyBorder="1">
      <alignment horizontal="left" vertical="center"/>
    </xf>
    <xf numFmtId="0" fontId="35" fillId="0" borderId="0" xfId="50">
      <alignment horizontal="right" vertical="center"/>
    </xf>
    <xf numFmtId="0" fontId="10" fillId="0" borderId="0" xfId="4" applyBorder="1">
      <alignment vertical="center"/>
    </xf>
    <xf numFmtId="0" fontId="25" fillId="0" borderId="0" xfId="49" applyAlignment="1">
      <alignment horizontal="left" vertical="center"/>
    </xf>
    <xf numFmtId="0" fontId="11" fillId="0" borderId="20" xfId="5" applyBorder="1" applyAlignment="1" applyProtection="1">
      <alignment horizontal="center" vertical="center"/>
      <protection locked="0"/>
    </xf>
    <xf numFmtId="0" fontId="11" fillId="0" borderId="22" xfId="5" applyBorder="1" applyAlignment="1" applyProtection="1">
      <alignment horizontal="center" vertical="center"/>
      <protection locked="0"/>
    </xf>
    <xf numFmtId="0" fontId="11" fillId="0" borderId="20" xfId="5" applyBorder="1" applyAlignment="1">
      <alignment horizontal="center" vertical="center"/>
    </xf>
    <xf numFmtId="0" fontId="11" fillId="0" borderId="22" xfId="5" applyBorder="1" applyAlignment="1">
      <alignment horizontal="center" vertical="center"/>
    </xf>
    <xf numFmtId="0" fontId="11" fillId="0" borderId="20" xfId="5" applyBorder="1" applyAlignment="1">
      <alignment horizontal="left" vertical="center"/>
    </xf>
    <xf numFmtId="3" fontId="0" fillId="0" borderId="22" xfId="0" applyBorder="1" applyAlignment="1">
      <alignment horizontal="center"/>
    </xf>
    <xf numFmtId="3" fontId="0" fillId="0" borderId="22" xfId="0" applyNumberFormat="1" applyBorder="1" applyAlignment="1">
      <alignment horizontal="center"/>
    </xf>
    <xf numFmtId="3" fontId="0" fillId="35" borderId="22" xfId="0" applyNumberFormat="1" applyFill="1" applyBorder="1" applyAlignment="1">
      <alignment horizontal="center"/>
    </xf>
    <xf numFmtId="3" fontId="0" fillId="35" borderId="22" xfId="0" applyFill="1" applyBorder="1" applyAlignment="1">
      <alignment horizontal="center"/>
    </xf>
    <xf numFmtId="0" fontId="11" fillId="0" borderId="14" xfId="5" applyBorder="1" applyAlignment="1">
      <alignment horizontal="center" vertical="center"/>
    </xf>
    <xf numFmtId="3" fontId="0" fillId="0" borderId="15" xfId="0" applyBorder="1" applyAlignment="1" applyProtection="1">
      <alignment vertical="center"/>
    </xf>
    <xf numFmtId="0" fontId="11" fillId="0" borderId="15" xfId="5" applyBorder="1" applyAlignment="1" applyProtection="1">
      <alignment horizontal="center" vertical="center"/>
      <protection locked="0"/>
    </xf>
    <xf numFmtId="0" fontId="11" fillId="0" borderId="15" xfId="5" applyBorder="1" applyAlignment="1">
      <alignment horizontal="center" vertical="center"/>
    </xf>
    <xf numFmtId="0" fontId="25" fillId="0" borderId="15" xfId="49" applyBorder="1" applyAlignment="1">
      <alignment horizontal="center" vertical="center"/>
    </xf>
    <xf numFmtId="169" fontId="0" fillId="35" borderId="22" xfId="0" applyNumberFormat="1" applyFill="1" applyBorder="1" applyAlignment="1">
      <alignment horizontal="center"/>
    </xf>
    <xf numFmtId="4" fontId="0" fillId="0" borderId="22" xfId="0" applyNumberFormat="1" applyBorder="1" applyAlignment="1">
      <alignment horizontal="center"/>
    </xf>
    <xf numFmtId="3" fontId="0" fillId="0" borderId="15" xfId="0" applyNumberFormat="1" applyBorder="1" applyAlignment="1">
      <alignment horizontal="center"/>
    </xf>
    <xf numFmtId="3" fontId="9" fillId="36" borderId="1" xfId="1" applyBorder="1" applyAlignment="1">
      <alignment horizontal="center" vertical="center"/>
      <protection locked="0"/>
    </xf>
    <xf numFmtId="0" fontId="25" fillId="0" borderId="0" xfId="103">
      <alignment horizontal="right" vertical="center"/>
    </xf>
    <xf numFmtId="6" fontId="8" fillId="35" borderId="22" xfId="20" applyNumberFormat="1" applyFill="1" applyBorder="1" applyAlignment="1">
      <alignment horizontal="center" vertical="center"/>
    </xf>
    <xf numFmtId="6" fontId="8" fillId="35" borderId="1" xfId="20" applyNumberFormat="1" applyFill="1" applyBorder="1" applyAlignment="1">
      <alignment horizontal="center" vertical="center"/>
    </xf>
    <xf numFmtId="6" fontId="8" fillId="0" borderId="15" xfId="20" applyNumberFormat="1" applyBorder="1" applyAlignment="1">
      <alignment horizontal="center" vertical="center"/>
    </xf>
    <xf numFmtId="6" fontId="8" fillId="0" borderId="22" xfId="20" applyNumberFormat="1" applyBorder="1" applyAlignment="1">
      <alignment horizontal="center" vertical="center"/>
    </xf>
    <xf numFmtId="0" fontId="12" fillId="0" borderId="0" xfId="6">
      <alignment horizontal="left" vertical="center" indent="1"/>
    </xf>
    <xf numFmtId="0" fontId="27" fillId="0" borderId="0" xfId="53" applyAlignment="1">
      <alignment horizontal="left" vertical="top" wrapText="1"/>
    </xf>
    <xf numFmtId="0" fontId="27" fillId="0" borderId="0" xfId="53">
      <alignment vertical="top" wrapText="1"/>
    </xf>
    <xf numFmtId="3" fontId="0" fillId="0" borderId="0" xfId="0"/>
    <xf numFmtId="0" fontId="27" fillId="0" borderId="0" xfId="53" applyAlignment="1">
      <alignment horizontal="left" vertical="top" wrapText="1"/>
    </xf>
    <xf numFmtId="3" fontId="37" fillId="0" borderId="0" xfId="0" applyFont="1"/>
    <xf numFmtId="165" fontId="9" fillId="36" borderId="1" xfId="1" applyNumberFormat="1">
      <alignment horizontal="right" vertical="center"/>
      <protection locked="0"/>
    </xf>
    <xf numFmtId="3" fontId="0" fillId="0" borderId="0" xfId="0"/>
    <xf numFmtId="0" fontId="27" fillId="0" borderId="0" xfId="53" applyAlignment="1">
      <alignment horizontal="left" vertical="top" wrapText="1"/>
    </xf>
    <xf numFmtId="3" fontId="0" fillId="0" borderId="0" xfId="0"/>
    <xf numFmtId="0" fontId="27" fillId="0" borderId="0" xfId="53" applyAlignment="1">
      <alignment horizontal="left" vertical="top" wrapText="1"/>
    </xf>
    <xf numFmtId="0" fontId="12" fillId="0" borderId="0" xfId="6">
      <alignment horizontal="left" vertical="center" indent="1"/>
    </xf>
    <xf numFmtId="0" fontId="27" fillId="0" borderId="0" xfId="53">
      <alignment vertical="top" wrapText="1"/>
    </xf>
    <xf numFmtId="3" fontId="0" fillId="0" borderId="0" xfId="0"/>
    <xf numFmtId="0" fontId="49" fillId="2" borderId="0" xfId="3" applyFont="1" applyBorder="1" applyAlignment="1" applyProtection="1">
      <alignment vertical="center"/>
    </xf>
    <xf numFmtId="3" fontId="0" fillId="0" borderId="0" xfId="0" applyFont="1" applyAlignment="1" applyProtection="1">
      <alignment vertical="center"/>
    </xf>
    <xf numFmtId="3" fontId="40" fillId="0" borderId="0" xfId="0" applyFont="1" applyBorder="1" applyAlignment="1">
      <alignment horizontal="right" vertical="center"/>
    </xf>
    <xf numFmtId="3" fontId="39" fillId="0" borderId="0" xfId="15383" applyAlignment="1" applyProtection="1">
      <alignment vertical="center"/>
    </xf>
    <xf numFmtId="3" fontId="50" fillId="0" borderId="0" xfId="0" applyFont="1" applyAlignment="1" applyProtection="1">
      <alignment vertical="center"/>
    </xf>
    <xf numFmtId="0" fontId="25" fillId="0" borderId="0" xfId="49">
      <alignment horizontal="left" vertical="center"/>
    </xf>
    <xf numFmtId="0" fontId="27" fillId="0" borderId="0" xfId="53" applyAlignment="1">
      <alignment horizontal="center" vertical="top" wrapText="1"/>
    </xf>
    <xf numFmtId="3" fontId="39" fillId="0" borderId="0" xfId="15383" applyAlignment="1" applyProtection="1">
      <alignment horizontal="left" vertical="center"/>
    </xf>
    <xf numFmtId="0" fontId="51" fillId="0" borderId="0" xfId="53" applyFont="1">
      <alignment vertical="top" wrapText="1"/>
    </xf>
    <xf numFmtId="3" fontId="52" fillId="0" borderId="0" xfId="0" applyFont="1" applyAlignment="1" applyProtection="1">
      <alignment vertical="center"/>
    </xf>
    <xf numFmtId="0" fontId="39" fillId="0" borderId="0" xfId="15383" applyNumberFormat="1" applyAlignment="1">
      <alignment vertical="top" wrapText="1"/>
    </xf>
    <xf numFmtId="3" fontId="0" fillId="0" borderId="0" xfId="0" applyBorder="1" applyAlignment="1" applyProtection="1">
      <alignment vertical="center"/>
    </xf>
    <xf numFmtId="3" fontId="0" fillId="0" borderId="0" xfId="0" applyFill="1" applyBorder="1" applyAlignment="1" applyProtection="1">
      <alignment vertical="center"/>
    </xf>
    <xf numFmtId="3" fontId="53" fillId="0" borderId="0" xfId="0" applyFont="1" applyAlignment="1">
      <alignment vertical="top" wrapText="1"/>
    </xf>
    <xf numFmtId="0" fontId="11" fillId="0" borderId="3" xfId="5" applyBorder="1" applyAlignment="1">
      <alignment horizontal="left" vertical="center"/>
    </xf>
    <xf numFmtId="0" fontId="11" fillId="0" borderId="3" xfId="5" applyBorder="1" applyAlignment="1">
      <alignment horizontal="center" vertical="center"/>
    </xf>
    <xf numFmtId="0" fontId="11" fillId="0" borderId="3" xfId="5" applyAlignment="1">
      <alignment horizontal="center" vertical="center"/>
    </xf>
    <xf numFmtId="0" fontId="11" fillId="0" borderId="25" xfId="5" applyBorder="1" applyAlignment="1">
      <alignment horizontal="center" vertical="center"/>
    </xf>
    <xf numFmtId="3" fontId="39" fillId="0" borderId="0" xfId="15383" applyAlignment="1">
      <alignment vertical="top" wrapText="1"/>
    </xf>
    <xf numFmtId="0" fontId="25" fillId="0" borderId="26" xfId="49" applyBorder="1" applyAlignment="1">
      <alignment horizontal="center" vertical="center"/>
    </xf>
    <xf numFmtId="0" fontId="25" fillId="0" borderId="0" xfId="49" applyBorder="1" applyAlignment="1">
      <alignment horizontal="center" vertical="center"/>
    </xf>
    <xf numFmtId="3" fontId="9" fillId="36" borderId="1" xfId="1" applyAlignment="1">
      <alignment horizontal="left" vertical="center"/>
      <protection locked="0"/>
    </xf>
    <xf numFmtId="165" fontId="8" fillId="0" borderId="0" xfId="0" applyNumberFormat="1" applyFont="1" applyAlignment="1">
      <alignment horizontal="right" vertical="center" indent="2"/>
    </xf>
    <xf numFmtId="169" fontId="8" fillId="0" borderId="0" xfId="20" applyNumberFormat="1" applyAlignment="1">
      <alignment horizontal="right" vertical="center" indent="4"/>
    </xf>
    <xf numFmtId="3" fontId="9" fillId="36" borderId="1" xfId="1" applyBorder="1" applyAlignment="1">
      <alignment horizontal="left" vertical="center"/>
      <protection locked="0"/>
    </xf>
    <xf numFmtId="3" fontId="54" fillId="36" borderId="0" xfId="1" applyFont="1" applyBorder="1" applyAlignment="1">
      <alignment horizontal="left" vertical="center"/>
      <protection locked="0"/>
    </xf>
    <xf numFmtId="0" fontId="26" fillId="0" borderId="10" xfId="51" applyAlignment="1">
      <alignment horizontal="left" vertical="center" indent="1"/>
    </xf>
    <xf numFmtId="165" fontId="26" fillId="0" borderId="10" xfId="0" applyNumberFormat="1" applyFont="1" applyBorder="1" applyAlignment="1">
      <alignment horizontal="right" vertical="center" indent="2"/>
    </xf>
    <xf numFmtId="169" fontId="26" fillId="0" borderId="10" xfId="51" applyNumberFormat="1" applyAlignment="1">
      <alignment horizontal="right" vertical="center" indent="4"/>
    </xf>
    <xf numFmtId="0" fontId="26" fillId="0" borderId="17" xfId="51"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10" fillId="0" borderId="0" xfId="4" applyFill="1" applyBorder="1">
      <alignment vertical="center"/>
    </xf>
    <xf numFmtId="0" fontId="27" fillId="0" borderId="0" xfId="53" applyBorder="1" applyAlignment="1">
      <alignment horizontal="left" vertical="top" wrapText="1"/>
    </xf>
    <xf numFmtId="0" fontId="27" fillId="0" borderId="0" xfId="53" applyBorder="1" applyAlignment="1">
      <alignment vertical="top" wrapText="1"/>
    </xf>
    <xf numFmtId="3" fontId="0" fillId="0" borderId="0" xfId="0" applyAlignment="1"/>
    <xf numFmtId="3" fontId="25"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55" fillId="0" borderId="0" xfId="0" applyFont="1"/>
    <xf numFmtId="3" fontId="50" fillId="0" borderId="0" xfId="0" applyFont="1"/>
    <xf numFmtId="3" fontId="53" fillId="0" borderId="0" xfId="0" applyFont="1" applyAlignment="1" applyProtection="1">
      <alignment vertical="center"/>
    </xf>
    <xf numFmtId="0" fontId="11" fillId="0" borderId="0" xfId="5" applyBorder="1" applyAlignment="1">
      <alignment horizontal="center" vertical="center"/>
    </xf>
    <xf numFmtId="3" fontId="12" fillId="0" borderId="0" xfId="0" applyFont="1" applyBorder="1" applyAlignment="1">
      <alignment horizontal="center" vertical="center"/>
    </xf>
    <xf numFmtId="0" fontId="12"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8" fillId="0" borderId="0" xfId="20" quotePrefix="1" applyAlignment="1">
      <alignment horizontal="center" vertical="center"/>
    </xf>
    <xf numFmtId="3" fontId="31" fillId="34" borderId="1" xfId="0" applyFont="1" applyFill="1" applyBorder="1" applyAlignment="1" applyProtection="1">
      <alignment horizontal="center" vertical="center"/>
    </xf>
    <xf numFmtId="3" fontId="31" fillId="34" borderId="1" xfId="0" applyFont="1" applyFill="1" applyBorder="1" applyAlignment="1" applyProtection="1">
      <alignment horizontal="center"/>
    </xf>
    <xf numFmtId="0" fontId="10" fillId="0" borderId="0" xfId="4" applyBorder="1" applyAlignment="1">
      <alignment horizontal="center" vertical="center"/>
    </xf>
    <xf numFmtId="166" fontId="26" fillId="0" borderId="10" xfId="59" applyFont="1" applyBorder="1" applyAlignment="1">
      <alignment horizontal="right" vertical="center" indent="1"/>
    </xf>
    <xf numFmtId="0" fontId="26" fillId="0" borderId="10" xfId="51">
      <alignment horizontal="left" vertical="center" indent="1"/>
    </xf>
    <xf numFmtId="0" fontId="27" fillId="0" borderId="0" xfId="53" applyAlignment="1">
      <alignment horizontal="left" vertical="top" wrapText="1"/>
    </xf>
    <xf numFmtId="0" fontId="10" fillId="0" borderId="0" xfId="4" applyBorder="1" applyAlignment="1">
      <alignment horizontal="left" vertical="center"/>
    </xf>
    <xf numFmtId="0" fontId="12" fillId="0" borderId="2" xfId="6" quotePrefix="1" applyBorder="1">
      <alignment horizontal="left" vertical="center" indent="1"/>
    </xf>
    <xf numFmtId="0" fontId="12"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167" fontId="0" fillId="0" borderId="0" xfId="61" applyFont="1" applyAlignment="1">
      <alignment horizontal="right" indent="1"/>
    </xf>
    <xf numFmtId="3" fontId="0" fillId="0" borderId="0" xfId="0"/>
    <xf numFmtId="166" fontId="0" fillId="0" borderId="0" xfId="59" applyFont="1" applyAlignment="1">
      <alignment horizontal="right" indent="1"/>
    </xf>
    <xf numFmtId="0" fontId="12" fillId="0" borderId="0" xfId="6">
      <alignment horizontal="left" vertical="center" indent="1"/>
    </xf>
    <xf numFmtId="167" fontId="0" fillId="0" borderId="13" xfId="61" applyFont="1" applyBorder="1" applyAlignment="1">
      <alignment horizontal="right" indent="1"/>
    </xf>
    <xf numFmtId="3" fontId="0" fillId="0" borderId="13" xfId="0" applyBorder="1"/>
    <xf numFmtId="166" fontId="0" fillId="0" borderId="13" xfId="59" applyFont="1" applyBorder="1" applyAlignment="1">
      <alignment horizontal="right" indent="1"/>
    </xf>
    <xf numFmtId="0" fontId="47" fillId="0" borderId="0" xfId="53" applyFont="1" applyAlignment="1">
      <alignment horizontal="center" vertical="center" wrapText="1"/>
    </xf>
    <xf numFmtId="0" fontId="10" fillId="0" borderId="2" xfId="4" applyAlignment="1">
      <alignment horizontal="center" vertical="center"/>
    </xf>
    <xf numFmtId="0" fontId="11" fillId="0" borderId="11" xfId="5" applyBorder="1" applyAlignment="1">
      <alignment horizontal="left" vertical="center"/>
    </xf>
    <xf numFmtId="0" fontId="11" fillId="0" borderId="11" xfId="5" applyBorder="1" applyAlignment="1">
      <alignment horizontal="center" vertical="center"/>
    </xf>
    <xf numFmtId="3" fontId="29" fillId="0" borderId="0" xfId="0" applyFont="1" applyAlignment="1">
      <alignment horizontal="center" vertical="top"/>
    </xf>
    <xf numFmtId="3" fontId="0" fillId="0" borderId="12" xfId="0" applyBorder="1" applyAlignment="1">
      <alignment horizontal="center" vertical="top"/>
    </xf>
    <xf numFmtId="0" fontId="12" fillId="0" borderId="13" xfId="6" quotePrefix="1" applyBorder="1">
      <alignment horizontal="left" vertical="center" indent="1"/>
    </xf>
    <xf numFmtId="0" fontId="12" fillId="0" borderId="13" xfId="6" applyBorder="1">
      <alignment horizontal="left" vertical="center" indent="1"/>
    </xf>
    <xf numFmtId="3" fontId="0" fillId="0" borderId="13" xfId="0" applyNumberFormat="1" applyBorder="1" applyAlignment="1">
      <alignment horizontal="right" indent="1"/>
    </xf>
    <xf numFmtId="3" fontId="48" fillId="0" borderId="12" xfId="0" applyFont="1" applyBorder="1" applyAlignment="1">
      <alignment horizontal="left"/>
    </xf>
    <xf numFmtId="0" fontId="12" fillId="0" borderId="3" xfId="6" applyBorder="1">
      <alignment horizontal="left" vertical="center" indent="1"/>
    </xf>
    <xf numFmtId="167" fontId="0" fillId="0" borderId="3" xfId="61" applyFont="1" applyBorder="1" applyAlignment="1">
      <alignment horizontal="right" indent="1"/>
    </xf>
    <xf numFmtId="3" fontId="0" fillId="0" borderId="3" xfId="0" applyBorder="1"/>
    <xf numFmtId="166" fontId="0" fillId="0" borderId="3" xfId="59" applyFont="1" applyBorder="1" applyAlignment="1">
      <alignment horizontal="right" indent="1"/>
    </xf>
    <xf numFmtId="167" fontId="26" fillId="0" borderId="10" xfId="61" applyFont="1" applyBorder="1" applyAlignment="1">
      <alignment horizontal="right" vertical="center" indent="1"/>
    </xf>
    <xf numFmtId="0" fontId="26" fillId="0" borderId="10" xfId="51" applyAlignment="1">
      <alignment horizontal="left" vertical="center"/>
    </xf>
    <xf numFmtId="3" fontId="29" fillId="0" borderId="0" xfId="0" applyFont="1" applyAlignment="1">
      <alignment horizontal="center" vertical="center" wrapTex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3" fontId="29" fillId="0" borderId="0" xfId="0" applyFont="1" applyAlignment="1">
      <alignment horizontal="center" vertical="center"/>
    </xf>
    <xf numFmtId="0" fontId="27" fillId="0" borderId="0" xfId="53">
      <alignment vertical="top" wrapText="1"/>
    </xf>
    <xf numFmtId="3" fontId="40" fillId="0" borderId="12" xfId="0" applyFont="1" applyBorder="1" applyAlignment="1">
      <alignment horizontal="right" vertical="center"/>
    </xf>
    <xf numFmtId="3" fontId="29" fillId="0" borderId="0" xfId="0" applyFont="1" applyAlignment="1">
      <alignment horizontal="center" vertical="top" wrapText="1"/>
    </xf>
    <xf numFmtId="0" fontId="7" fillId="2" borderId="1" xfId="3">
      <alignment horizontal="left" vertical="center" indent="1"/>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31" fillId="0" borderId="0" xfId="52" applyFont="1" applyBorder="1" applyAlignment="1">
      <alignment horizontal="left" vertical="top" wrapText="1"/>
    </xf>
    <xf numFmtId="3" fontId="0" fillId="0" borderId="0" xfId="0" applyAlignment="1" applyProtection="1">
      <alignment vertical="center" wrapText="1"/>
    </xf>
    <xf numFmtId="0" fontId="0" fillId="0" borderId="0" xfId="52" applyFont="1" applyBorder="1" applyAlignment="1">
      <alignment horizontal="left" vertical="top" wrapText="1"/>
    </xf>
    <xf numFmtId="0" fontId="7" fillId="2" borderId="1" xfId="3" applyProtection="1">
      <alignment horizontal="left" vertical="center" indent="1"/>
    </xf>
    <xf numFmtId="3" fontId="40" fillId="0" borderId="12" xfId="0" applyFont="1" applyBorder="1" applyAlignment="1" applyProtection="1">
      <alignment horizontal="right" vertical="center"/>
    </xf>
    <xf numFmtId="0" fontId="0" fillId="0" borderId="12" xfId="52" applyFont="1" applyBorder="1" applyAlignment="1">
      <alignment horizontal="left" vertical="top" wrapText="1"/>
    </xf>
    <xf numFmtId="3" fontId="0" fillId="0" borderId="0" xfId="0" applyAlignment="1" applyProtection="1">
      <alignment horizontal="left" vertical="top" wrapText="1"/>
    </xf>
    <xf numFmtId="3" fontId="9" fillId="36" borderId="18" xfId="1" applyBorder="1" applyAlignment="1">
      <alignment horizontal="center" vertical="center"/>
      <protection locked="0"/>
    </xf>
    <xf numFmtId="3" fontId="9" fillId="36" borderId="24" xfId="1" applyBorder="1" applyAlignment="1">
      <alignment horizontal="center" vertical="center"/>
      <protection locked="0"/>
    </xf>
    <xf numFmtId="3" fontId="9" fillId="36" borderId="17" xfId="1" applyBorder="1" applyAlignment="1">
      <alignment horizontal="center" vertical="center"/>
      <protection locked="0"/>
    </xf>
    <xf numFmtId="0" fontId="10" fillId="0" borderId="2" xfId="4" applyBorder="1">
      <alignment vertical="center"/>
    </xf>
    <xf numFmtId="0" fontId="7" fillId="2" borderId="18" xfId="3" applyBorder="1" applyProtection="1">
      <alignment horizontal="left" vertical="center" indent="1"/>
    </xf>
    <xf numFmtId="0" fontId="7" fillId="2" borderId="24" xfId="3" applyBorder="1" applyProtection="1">
      <alignment horizontal="left" vertical="center" indent="1"/>
    </xf>
    <xf numFmtId="3" fontId="40" fillId="0" borderId="12" xfId="0" quotePrefix="1" applyFont="1" applyBorder="1" applyAlignment="1">
      <alignment horizontal="right" vertical="top"/>
    </xf>
    <xf numFmtId="3" fontId="40" fillId="0" borderId="12" xfId="0" applyFont="1" applyBorder="1" applyAlignment="1">
      <alignment horizontal="right" vertical="top"/>
    </xf>
    <xf numFmtId="3" fontId="0" fillId="0" borderId="0" xfId="0" applyAlignment="1" applyProtection="1">
      <alignment horizontal="left" vertical="center"/>
    </xf>
    <xf numFmtId="0" fontId="27" fillId="0" borderId="0" xfId="53" applyFont="1" applyAlignment="1">
      <alignment horizontal="left" vertical="top" wrapText="1"/>
    </xf>
    <xf numFmtId="0" fontId="39" fillId="0" borderId="0" xfId="15383" applyNumberFormat="1" applyAlignment="1">
      <alignment horizontal="left" vertical="top" wrapText="1"/>
    </xf>
    <xf numFmtId="0" fontId="27" fillId="0" borderId="12" xfId="53" applyBorder="1" applyAlignment="1">
      <alignment vertical="top" wrapText="1"/>
    </xf>
    <xf numFmtId="0" fontId="27" fillId="0" borderId="0" xfId="53" applyBorder="1" applyAlignment="1">
      <alignment vertical="top" wrapText="1"/>
    </xf>
    <xf numFmtId="0" fontId="27" fillId="0" borderId="12" xfId="53" applyBorder="1" applyAlignment="1">
      <alignment horizontal="left" vertical="top" wrapText="1"/>
    </xf>
    <xf numFmtId="0" fontId="27" fillId="0" borderId="0" xfId="53" applyBorder="1" applyAlignment="1">
      <alignment horizontal="left" vertical="top" wrapText="1"/>
    </xf>
    <xf numFmtId="0" fontId="10" fillId="0" borderId="24" xfId="4" applyBorder="1" applyAlignment="1">
      <alignment horizontal="center" vertical="center"/>
    </xf>
    <xf numFmtId="0" fontId="10" fillId="0" borderId="2" xfId="4" applyBorder="1" applyAlignment="1">
      <alignment horizontal="center" vertical="center"/>
    </xf>
  </cellXfs>
  <cellStyles count="15384">
    <cellStyle name="20% - Accent1" xfId="26" builtinId="30" hidden="1"/>
    <cellStyle name="20% - Accent1" xfId="80" builtinId="30" hidden="1"/>
    <cellStyle name="20% - Accent1" xfId="123" builtinId="30" hidden="1"/>
    <cellStyle name="20% - Accent1" xfId="170" builtinId="30" hidden="1"/>
    <cellStyle name="20% - Accent1" xfId="212" builtinId="30" hidden="1"/>
    <cellStyle name="20% - Accent1" xfId="261" builtinId="30" hidden="1"/>
    <cellStyle name="20% - Accent1" xfId="311" builtinId="30" hidden="1"/>
    <cellStyle name="20% - Accent1" xfId="350" builtinId="30" hidden="1"/>
    <cellStyle name="20% - Accent1" xfId="398" builtinId="30" hidden="1"/>
    <cellStyle name="20% - Accent1" xfId="433" builtinId="30" hidden="1"/>
    <cellStyle name="20% - Accent1" xfId="482" builtinId="30" hidden="1"/>
    <cellStyle name="20% - Accent1" xfId="522" builtinId="30" hidden="1"/>
    <cellStyle name="20% - Accent1" xfId="559" builtinId="30" hidden="1"/>
    <cellStyle name="20% - Accent1" xfId="599" builtinId="30" hidden="1"/>
    <cellStyle name="20% - Accent1" xfId="646" builtinId="30" hidden="1"/>
    <cellStyle name="20% - Accent1" xfId="694" builtinId="30" hidden="1"/>
    <cellStyle name="20% - Accent1" xfId="733" builtinId="30" hidden="1"/>
    <cellStyle name="20% - Accent1" xfId="780" builtinId="30" hidden="1"/>
    <cellStyle name="20% - Accent1" xfId="816" builtinId="30" hidden="1"/>
    <cellStyle name="20% - Accent1" xfId="865" builtinId="30" hidden="1"/>
    <cellStyle name="20% - Accent1" xfId="904" builtinId="30" hidden="1"/>
    <cellStyle name="20% - Accent1" xfId="939" builtinId="30" hidden="1"/>
    <cellStyle name="20% - Accent1" xfId="977" builtinId="30" hidden="1"/>
    <cellStyle name="20% - Accent1" xfId="1000" builtinId="30" hidden="1"/>
    <cellStyle name="20% - Accent1" xfId="1030" builtinId="30" hidden="1"/>
    <cellStyle name="20% - Accent1" xfId="1070" builtinId="30" hidden="1"/>
    <cellStyle name="20% - Accent1" xfId="1116" builtinId="30" hidden="1"/>
    <cellStyle name="20% - Accent1" xfId="1152" builtinId="30" hidden="1"/>
    <cellStyle name="20% - Accent1" xfId="1201" builtinId="30" hidden="1"/>
    <cellStyle name="20% - Accent1" xfId="1242" builtinId="30" hidden="1"/>
    <cellStyle name="20% - Accent1" xfId="1278" builtinId="30" hidden="1"/>
    <cellStyle name="20% - Accent1" xfId="1318" builtinId="30" hidden="1"/>
    <cellStyle name="20% - Accent1" xfId="1198" builtinId="30" hidden="1"/>
    <cellStyle name="20% - Accent1" xfId="1359" builtinId="30" hidden="1"/>
    <cellStyle name="20% - Accent1" xfId="1396" builtinId="30" hidden="1"/>
    <cellStyle name="20% - Accent1" xfId="1439" builtinId="30" hidden="1"/>
    <cellStyle name="20% - Accent1" xfId="1471" builtinId="30" hidden="1"/>
    <cellStyle name="20% - Accent1" xfId="1516" builtinId="30" hidden="1"/>
    <cellStyle name="20% - Accent1" xfId="1552" builtinId="30" hidden="1"/>
    <cellStyle name="20% - Accent1" xfId="1585" builtinId="30" hidden="1"/>
    <cellStyle name="20% - Accent1" xfId="1621" builtinId="30" hidden="1"/>
    <cellStyle name="20% - Accent1" xfId="425" builtinId="30" hidden="1"/>
    <cellStyle name="20% - Accent1" xfId="1659" builtinId="30" hidden="1"/>
    <cellStyle name="20% - Accent1" xfId="1693" builtinId="30" hidden="1"/>
    <cellStyle name="20% - Accent1" xfId="1746" builtinId="30" hidden="1"/>
    <cellStyle name="20% - Accent1" xfId="1799" builtinId="30" hidden="1"/>
    <cellStyle name="20% - Accent1" xfId="1849" builtinId="30" hidden="1"/>
    <cellStyle name="20% - Accent1" xfId="1893" builtinId="30" hidden="1"/>
    <cellStyle name="20% - Accent1" xfId="1930" builtinId="30" hidden="1"/>
    <cellStyle name="20% - Accent1" xfId="1970" builtinId="30" hidden="1"/>
    <cellStyle name="20% - Accent1" xfId="2008" builtinId="30" hidden="1"/>
    <cellStyle name="20% - Accent1" xfId="2043" builtinId="30" hidden="1"/>
    <cellStyle name="20% - Accent1" xfId="2096" builtinId="30" hidden="1"/>
    <cellStyle name="20% - Accent1" xfId="2147" builtinId="30" hidden="1"/>
    <cellStyle name="20% - Accent1" xfId="2191" builtinId="30" hidden="1"/>
    <cellStyle name="20% - Accent1" xfId="2227" builtinId="30" hidden="1"/>
    <cellStyle name="20% - Accent1" xfId="2267" builtinId="30" hidden="1"/>
    <cellStyle name="20% - Accent1" xfId="2305" builtinId="30" hidden="1"/>
    <cellStyle name="20% - Accent1" xfId="2066" builtinId="30" hidden="1"/>
    <cellStyle name="20% - Accent1" xfId="2378" builtinId="30" hidden="1"/>
    <cellStyle name="20% - Accent1" xfId="2428" builtinId="30" hidden="1"/>
    <cellStyle name="20% - Accent1" xfId="2472" builtinId="30" hidden="1"/>
    <cellStyle name="20% - Accent1" xfId="2509" builtinId="30" hidden="1"/>
    <cellStyle name="20% - Accent1" xfId="2549" builtinId="30" hidden="1"/>
    <cellStyle name="20% - Accent1" xfId="2587" builtinId="30" hidden="1"/>
    <cellStyle name="20% - Accent1" xfId="2612" builtinId="30" hidden="1"/>
    <cellStyle name="20% - Accent1" xfId="2662" builtinId="30" hidden="1"/>
    <cellStyle name="20% - Accent1" xfId="2711" builtinId="30" hidden="1"/>
    <cellStyle name="20% - Accent1" xfId="2753" builtinId="30" hidden="1"/>
    <cellStyle name="20% - Accent1" xfId="2789" builtinId="30" hidden="1"/>
    <cellStyle name="20% - Accent1" xfId="2829" builtinId="30" hidden="1"/>
    <cellStyle name="20% - Accent1" xfId="2867" builtinId="30" hidden="1"/>
    <cellStyle name="20% - Accent1" xfId="2685" builtinId="30" hidden="1"/>
    <cellStyle name="20% - Accent1" xfId="2926" builtinId="30" hidden="1"/>
    <cellStyle name="20% - Accent1" xfId="2974" builtinId="30" hidden="1"/>
    <cellStyle name="20% - Accent1" xfId="3017" builtinId="30" hidden="1"/>
    <cellStyle name="20% - Accent1" xfId="3054" builtinId="30" hidden="1"/>
    <cellStyle name="20% - Accent1" xfId="3094" builtinId="30" hidden="1"/>
    <cellStyle name="20% - Accent1" xfId="3132" builtinId="30" hidden="1"/>
    <cellStyle name="20% - Accent1" xfId="3175" builtinId="30" hidden="1"/>
    <cellStyle name="20% - Accent1" xfId="3221" builtinId="30" hidden="1"/>
    <cellStyle name="20% - Accent1" xfId="3273" builtinId="30" hidden="1"/>
    <cellStyle name="20% - Accent1" xfId="3317" builtinId="30" hidden="1"/>
    <cellStyle name="20% - Accent1" xfId="3359" builtinId="30" hidden="1"/>
    <cellStyle name="20% - Accent1" xfId="3404" builtinId="30" hidden="1"/>
    <cellStyle name="20% - Accent1" xfId="3454" builtinId="30" hidden="1"/>
    <cellStyle name="20% - Accent1" xfId="3493" builtinId="30" hidden="1"/>
    <cellStyle name="20% - Accent1" xfId="3541" builtinId="30" hidden="1"/>
    <cellStyle name="20% - Accent1" xfId="3576" builtinId="30" hidden="1"/>
    <cellStyle name="20% - Accent1" xfId="3625" builtinId="30" hidden="1"/>
    <cellStyle name="20% - Accent1" xfId="3665" builtinId="30" hidden="1"/>
    <cellStyle name="20% - Accent1" xfId="3702" builtinId="30" hidden="1"/>
    <cellStyle name="20% - Accent1" xfId="3742" builtinId="30" hidden="1"/>
    <cellStyle name="20% - Accent1" xfId="3789" builtinId="30" hidden="1"/>
    <cellStyle name="20% - Accent1" xfId="3837" builtinId="30" hidden="1"/>
    <cellStyle name="20% - Accent1" xfId="3876" builtinId="30" hidden="1"/>
    <cellStyle name="20% - Accent1" xfId="3923" builtinId="30" hidden="1"/>
    <cellStyle name="20% - Accent1" xfId="3959" builtinId="30" hidden="1"/>
    <cellStyle name="20% - Accent1" xfId="4008" builtinId="30" hidden="1"/>
    <cellStyle name="20% - Accent1" xfId="4047" builtinId="30" hidden="1"/>
    <cellStyle name="20% - Accent1" xfId="4082" builtinId="30" hidden="1"/>
    <cellStyle name="20% - Accent1" xfId="4120" builtinId="30" hidden="1"/>
    <cellStyle name="20% - Accent1" xfId="4143" builtinId="30" hidden="1"/>
    <cellStyle name="20% - Accent1" xfId="4173" builtinId="30" hidden="1"/>
    <cellStyle name="20% - Accent1" xfId="4213" builtinId="30" hidden="1"/>
    <cellStyle name="20% - Accent1" xfId="4259" builtinId="30" hidden="1"/>
    <cellStyle name="20% - Accent1" xfId="4295" builtinId="30" hidden="1"/>
    <cellStyle name="20% - Accent1" xfId="4344" builtinId="30" hidden="1"/>
    <cellStyle name="20% - Accent1" xfId="4385" builtinId="30" hidden="1"/>
    <cellStyle name="20% - Accent1" xfId="4421" builtinId="30" hidden="1"/>
    <cellStyle name="20% - Accent1" xfId="4461" builtinId="30" hidden="1"/>
    <cellStyle name="20% - Accent1" xfId="4341" builtinId="30" hidden="1"/>
    <cellStyle name="20% - Accent1" xfId="4502" builtinId="30" hidden="1"/>
    <cellStyle name="20% - Accent1" xfId="4539" builtinId="30" hidden="1"/>
    <cellStyle name="20% - Accent1" xfId="4582" builtinId="30" hidden="1"/>
    <cellStyle name="20% - Accent1" xfId="4614" builtinId="30" hidden="1"/>
    <cellStyle name="20% - Accent1" xfId="4659" builtinId="30" hidden="1"/>
    <cellStyle name="20% - Accent1" xfId="4695" builtinId="30" hidden="1"/>
    <cellStyle name="20% - Accent1" xfId="4728" builtinId="30" hidden="1"/>
    <cellStyle name="20% - Accent1" xfId="4764" builtinId="30" hidden="1"/>
    <cellStyle name="20% - Accent1" xfId="3568" builtinId="30" hidden="1"/>
    <cellStyle name="20% - Accent1" xfId="4802" builtinId="30" hidden="1"/>
    <cellStyle name="20% - Accent1" xfId="4836" builtinId="30" hidden="1"/>
    <cellStyle name="20% - Accent1" xfId="4888" builtinId="30" hidden="1"/>
    <cellStyle name="20% - Accent1" xfId="4940" builtinId="30" hidden="1"/>
    <cellStyle name="20% - Accent1" xfId="4989" builtinId="30" hidden="1"/>
    <cellStyle name="20% - Accent1" xfId="5032" builtinId="30" hidden="1"/>
    <cellStyle name="20% - Accent1" xfId="5069" builtinId="30" hidden="1"/>
    <cellStyle name="20% - Accent1" xfId="5109" builtinId="30" hidden="1"/>
    <cellStyle name="20% - Accent1" xfId="5147" builtinId="30" hidden="1"/>
    <cellStyle name="20% - Accent1" xfId="5182" builtinId="30" hidden="1"/>
    <cellStyle name="20% - Accent1" xfId="5234" builtinId="30" hidden="1"/>
    <cellStyle name="20% - Accent1" xfId="5285" builtinId="30" hidden="1"/>
    <cellStyle name="20% - Accent1" xfId="5329" builtinId="30" hidden="1"/>
    <cellStyle name="20% - Accent1" xfId="5365" builtinId="30" hidden="1"/>
    <cellStyle name="20% - Accent1" xfId="5405" builtinId="30" hidden="1"/>
    <cellStyle name="20% - Accent1" xfId="5443" builtinId="30" hidden="1"/>
    <cellStyle name="20% - Accent1" xfId="5205" builtinId="30" hidden="1"/>
    <cellStyle name="20% - Accent1" xfId="5516" builtinId="30" hidden="1"/>
    <cellStyle name="20% - Accent1" xfId="5566" builtinId="30" hidden="1"/>
    <cellStyle name="20% - Accent1" xfId="5610" builtinId="30" hidden="1"/>
    <cellStyle name="20% - Accent1" xfId="5647" builtinId="30" hidden="1"/>
    <cellStyle name="20% - Accent1" xfId="5687" builtinId="30" hidden="1"/>
    <cellStyle name="20% - Accent1" xfId="5725" builtinId="30" hidden="1"/>
    <cellStyle name="20% - Accent1" xfId="5750" builtinId="30" hidden="1"/>
    <cellStyle name="20% - Accent1" xfId="5800" builtinId="30" hidden="1"/>
    <cellStyle name="20% - Accent1" xfId="5849" builtinId="30" hidden="1"/>
    <cellStyle name="20% - Accent1" xfId="5891" builtinId="30" hidden="1"/>
    <cellStyle name="20% - Accent1" xfId="5927" builtinId="30" hidden="1"/>
    <cellStyle name="20% - Accent1" xfId="5967" builtinId="30" hidden="1"/>
    <cellStyle name="20% - Accent1" xfId="6005" builtinId="30" hidden="1"/>
    <cellStyle name="20% - Accent1" xfId="5823" builtinId="30" hidden="1"/>
    <cellStyle name="20% - Accent1" xfId="6064" builtinId="30" hidden="1"/>
    <cellStyle name="20% - Accent1" xfId="6112" builtinId="30" hidden="1"/>
    <cellStyle name="20% - Accent1" xfId="6155" builtinId="30" hidden="1"/>
    <cellStyle name="20% - Accent1" xfId="6192" builtinId="30" hidden="1"/>
    <cellStyle name="20% - Accent1" xfId="6232" builtinId="30" hidden="1"/>
    <cellStyle name="20% - Accent1" xfId="6270" builtinId="30" hidden="1"/>
    <cellStyle name="20% - Accent1" xfId="6313" builtinId="30" hidden="1"/>
    <cellStyle name="20% - Accent1" xfId="6358" builtinId="30" hidden="1"/>
    <cellStyle name="20% - Accent1" xfId="6402" builtinId="30" hidden="1"/>
    <cellStyle name="20% - Accent1" xfId="6466" builtinId="30" hidden="1"/>
    <cellStyle name="20% - Accent1" xfId="6509" builtinId="30" hidden="1"/>
    <cellStyle name="20% - Accent1" xfId="6555" builtinId="30" hidden="1"/>
    <cellStyle name="20% - Accent1" xfId="6605" builtinId="30" hidden="1"/>
    <cellStyle name="20% - Accent1" xfId="6644" builtinId="30" hidden="1"/>
    <cellStyle name="20% - Accent1" xfId="6692" builtinId="30" hidden="1"/>
    <cellStyle name="20% - Accent1" xfId="6727" builtinId="30" hidden="1"/>
    <cellStyle name="20% - Accent1" xfId="6776" builtinId="30" hidden="1"/>
    <cellStyle name="20% - Accent1" xfId="6816" builtinId="30" hidden="1"/>
    <cellStyle name="20% - Accent1" xfId="6853" builtinId="30" hidden="1"/>
    <cellStyle name="20% - Accent1" xfId="6893" builtinId="30" hidden="1"/>
    <cellStyle name="20% - Accent1" xfId="6940" builtinId="30" hidden="1"/>
    <cellStyle name="20% - Accent1" xfId="6988" builtinId="30" hidden="1"/>
    <cellStyle name="20% - Accent1" xfId="7027" builtinId="30" hidden="1"/>
    <cellStyle name="20% - Accent1" xfId="7074" builtinId="30" hidden="1"/>
    <cellStyle name="20% - Accent1" xfId="7110" builtinId="30" hidden="1"/>
    <cellStyle name="20% - Accent1" xfId="7159" builtinId="30" hidden="1"/>
    <cellStyle name="20% - Accent1" xfId="7198" builtinId="30" hidden="1"/>
    <cellStyle name="20% - Accent1" xfId="7233" builtinId="30" hidden="1"/>
    <cellStyle name="20% - Accent1" xfId="7271" builtinId="30" hidden="1"/>
    <cellStyle name="20% - Accent1" xfId="7294" builtinId="30" hidden="1"/>
    <cellStyle name="20% - Accent1" xfId="7324" builtinId="30" hidden="1"/>
    <cellStyle name="20% - Accent1" xfId="7364" builtinId="30" hidden="1"/>
    <cellStyle name="20% - Accent1" xfId="7410" builtinId="30" hidden="1"/>
    <cellStyle name="20% - Accent1" xfId="7446" builtinId="30" hidden="1"/>
    <cellStyle name="20% - Accent1" xfId="7495" builtinId="30" hidden="1"/>
    <cellStyle name="20% - Accent1" xfId="7536" builtinId="30" hidden="1"/>
    <cellStyle name="20% - Accent1" xfId="7572" builtinId="30" hidden="1"/>
    <cellStyle name="20% - Accent1" xfId="7612" builtinId="30" hidden="1"/>
    <cellStyle name="20% - Accent1" xfId="7492" builtinId="30" hidden="1"/>
    <cellStyle name="20% - Accent1" xfId="7653" builtinId="30" hidden="1"/>
    <cellStyle name="20% - Accent1" xfId="7690" builtinId="30" hidden="1"/>
    <cellStyle name="20% - Accent1" xfId="7733" builtinId="30" hidden="1"/>
    <cellStyle name="20% - Accent1" xfId="7765" builtinId="30" hidden="1"/>
    <cellStyle name="20% - Accent1" xfId="7810" builtinId="30" hidden="1"/>
    <cellStyle name="20% - Accent1" xfId="7846" builtinId="30" hidden="1"/>
    <cellStyle name="20% - Accent1" xfId="7879" builtinId="30" hidden="1"/>
    <cellStyle name="20% - Accent1" xfId="7915" builtinId="30" hidden="1"/>
    <cellStyle name="20% - Accent1" xfId="6719" builtinId="30" hidden="1"/>
    <cellStyle name="20% - Accent1" xfId="7953" builtinId="30" hidden="1"/>
    <cellStyle name="20% - Accent1" xfId="7987" builtinId="30" hidden="1"/>
    <cellStyle name="20% - Accent1" xfId="8040" builtinId="30" hidden="1"/>
    <cellStyle name="20% - Accent1" xfId="8093" builtinId="30" hidden="1"/>
    <cellStyle name="20% - Accent1" xfId="8143" builtinId="30" hidden="1"/>
    <cellStyle name="20% - Accent1" xfId="8187" builtinId="30" hidden="1"/>
    <cellStyle name="20% - Accent1" xfId="8224" builtinId="30" hidden="1"/>
    <cellStyle name="20% - Accent1" xfId="8264" builtinId="30" hidden="1"/>
    <cellStyle name="20% - Accent1" xfId="8302" builtinId="30" hidden="1"/>
    <cellStyle name="20% - Accent1" xfId="8337" builtinId="30" hidden="1"/>
    <cellStyle name="20% - Accent1" xfId="8390" builtinId="30" hidden="1"/>
    <cellStyle name="20% - Accent1" xfId="8441" builtinId="30" hidden="1"/>
    <cellStyle name="20% - Accent1" xfId="8485" builtinId="30" hidden="1"/>
    <cellStyle name="20% - Accent1" xfId="8521" builtinId="30" hidden="1"/>
    <cellStyle name="20% - Accent1" xfId="8561" builtinId="30" hidden="1"/>
    <cellStyle name="20% - Accent1" xfId="8599" builtinId="30" hidden="1"/>
    <cellStyle name="20% - Accent1" xfId="8360" builtinId="30" hidden="1"/>
    <cellStyle name="20% - Accent1" xfId="8672" builtinId="30" hidden="1"/>
    <cellStyle name="20% - Accent1" xfId="8722" builtinId="30" hidden="1"/>
    <cellStyle name="20% - Accent1" xfId="8766" builtinId="30" hidden="1"/>
    <cellStyle name="20% - Accent1" xfId="8803" builtinId="30" hidden="1"/>
    <cellStyle name="20% - Accent1" xfId="8843" builtinId="30" hidden="1"/>
    <cellStyle name="20% - Accent1" xfId="8881" builtinId="30" hidden="1"/>
    <cellStyle name="20% - Accent1" xfId="8906" builtinId="30" hidden="1"/>
    <cellStyle name="20% - Accent1" xfId="8956" builtinId="30" hidden="1"/>
    <cellStyle name="20% - Accent1" xfId="9005" builtinId="30" hidden="1"/>
    <cellStyle name="20% - Accent1" xfId="9047" builtinId="30" hidden="1"/>
    <cellStyle name="20% - Accent1" xfId="9083" builtinId="30" hidden="1"/>
    <cellStyle name="20% - Accent1" xfId="9123" builtinId="30" hidden="1"/>
    <cellStyle name="20% - Accent1" xfId="9161" builtinId="30" hidden="1"/>
    <cellStyle name="20% - Accent1" xfId="8979" builtinId="30" hidden="1"/>
    <cellStyle name="20% - Accent1" xfId="9220" builtinId="30" hidden="1"/>
    <cellStyle name="20% - Accent1" xfId="9268" builtinId="30" hidden="1"/>
    <cellStyle name="20% - Accent1" xfId="9311" builtinId="30" hidden="1"/>
    <cellStyle name="20% - Accent1" xfId="9348" builtinId="30" hidden="1"/>
    <cellStyle name="20% - Accent1" xfId="9388" builtinId="30" hidden="1"/>
    <cellStyle name="20% - Accent1" xfId="9426" builtinId="30" hidden="1"/>
    <cellStyle name="20% - Accent1" xfId="9469" builtinId="30" hidden="1"/>
    <cellStyle name="20% - Accent1" xfId="9515" builtinId="30" hidden="1"/>
    <cellStyle name="20% - Accent1" xfId="6440" builtinId="30" hidden="1"/>
    <cellStyle name="20% - Accent1" xfId="9603" builtinId="30" hidden="1"/>
    <cellStyle name="20% - Accent1" xfId="9645" builtinId="30" hidden="1"/>
    <cellStyle name="20% - Accent1" xfId="9692" builtinId="30" hidden="1"/>
    <cellStyle name="20% - Accent1" xfId="9740" builtinId="30" hidden="1"/>
    <cellStyle name="20% - Accent1" xfId="9779" builtinId="30" hidden="1"/>
    <cellStyle name="20% - Accent1" xfId="9827" builtinId="30" hidden="1"/>
    <cellStyle name="20% - Accent1" xfId="9862" builtinId="30" hidden="1"/>
    <cellStyle name="20% - Accent1" xfId="9911" builtinId="30" hidden="1"/>
    <cellStyle name="20% - Accent1" xfId="9951" builtinId="30" hidden="1"/>
    <cellStyle name="20% - Accent1" xfId="9988" builtinId="30" hidden="1"/>
    <cellStyle name="20% - Accent1" xfId="10028" builtinId="30" hidden="1"/>
    <cellStyle name="20% - Accent1" xfId="10075" builtinId="30" hidden="1"/>
    <cellStyle name="20% - Accent1" xfId="10123" builtinId="30" hidden="1"/>
    <cellStyle name="20% - Accent1" xfId="10162" builtinId="30" hidden="1"/>
    <cellStyle name="20% - Accent1" xfId="10209" builtinId="30" hidden="1"/>
    <cellStyle name="20% - Accent1" xfId="10245" builtinId="30" hidden="1"/>
    <cellStyle name="20% - Accent1" xfId="10294" builtinId="30" hidden="1"/>
    <cellStyle name="20% - Accent1" xfId="10333" builtinId="30" hidden="1"/>
    <cellStyle name="20% - Accent1" xfId="10368" builtinId="30" hidden="1"/>
    <cellStyle name="20% - Accent1" xfId="10406" builtinId="30" hidden="1"/>
    <cellStyle name="20% - Accent1" xfId="10429" builtinId="30" hidden="1"/>
    <cellStyle name="20% - Accent1" xfId="10459" builtinId="30" hidden="1"/>
    <cellStyle name="20% - Accent1" xfId="10499" builtinId="30" hidden="1"/>
    <cellStyle name="20% - Accent1" xfId="10545" builtinId="30" hidden="1"/>
    <cellStyle name="20% - Accent1" xfId="10581" builtinId="30" hidden="1"/>
    <cellStyle name="20% - Accent1" xfId="10630" builtinId="30" hidden="1"/>
    <cellStyle name="20% - Accent1" xfId="10671" builtinId="30" hidden="1"/>
    <cellStyle name="20% - Accent1" xfId="10707" builtinId="30" hidden="1"/>
    <cellStyle name="20% - Accent1" xfId="10747" builtinId="30" hidden="1"/>
    <cellStyle name="20% - Accent1" xfId="10627" builtinId="30" hidden="1"/>
    <cellStyle name="20% - Accent1" xfId="10788" builtinId="30" hidden="1"/>
    <cellStyle name="20% - Accent1" xfId="10825" builtinId="30" hidden="1"/>
    <cellStyle name="20% - Accent1" xfId="10868" builtinId="30" hidden="1"/>
    <cellStyle name="20% - Accent1" xfId="10900" builtinId="30" hidden="1"/>
    <cellStyle name="20% - Accent1" xfId="10945" builtinId="30" hidden="1"/>
    <cellStyle name="20% - Accent1" xfId="10981" builtinId="30" hidden="1"/>
    <cellStyle name="20% - Accent1" xfId="11014" builtinId="30" hidden="1"/>
    <cellStyle name="20% - Accent1" xfId="11050" builtinId="30" hidden="1"/>
    <cellStyle name="20% - Accent1" xfId="9854" builtinId="30" hidden="1"/>
    <cellStyle name="20% - Accent1" xfId="11087" builtinId="30" hidden="1"/>
    <cellStyle name="20% - Accent1" xfId="11120" builtinId="30" hidden="1"/>
    <cellStyle name="20% - Accent1" xfId="11172" builtinId="30" hidden="1"/>
    <cellStyle name="20% - Accent1" xfId="11225" builtinId="30" hidden="1"/>
    <cellStyle name="20% - Accent1" xfId="11274" builtinId="30" hidden="1"/>
    <cellStyle name="20% - Accent1" xfId="11318" builtinId="30" hidden="1"/>
    <cellStyle name="20% - Accent1" xfId="11354" builtinId="30" hidden="1"/>
    <cellStyle name="20% - Accent1" xfId="11393" builtinId="30" hidden="1"/>
    <cellStyle name="20% - Accent1" xfId="11430" builtinId="30" hidden="1"/>
    <cellStyle name="20% - Accent1" xfId="11464" builtinId="30" hidden="1"/>
    <cellStyle name="20% - Accent1" xfId="11514" builtinId="30" hidden="1"/>
    <cellStyle name="20% - Accent1" xfId="11564" builtinId="30" hidden="1"/>
    <cellStyle name="20% - Accent1" xfId="11606" builtinId="30" hidden="1"/>
    <cellStyle name="20% - Accent1" xfId="11641" builtinId="30" hidden="1"/>
    <cellStyle name="20% - Accent1" xfId="11680" builtinId="30" hidden="1"/>
    <cellStyle name="20% - Accent1" xfId="11718" builtinId="30" hidden="1"/>
    <cellStyle name="20% - Accent1" xfId="11487" builtinId="30" hidden="1"/>
    <cellStyle name="20% - Accent1" xfId="11789" builtinId="30" hidden="1"/>
    <cellStyle name="20% - Accent1" xfId="11838" builtinId="30" hidden="1"/>
    <cellStyle name="20% - Accent1" xfId="11880" builtinId="30" hidden="1"/>
    <cellStyle name="20% - Accent1" xfId="11916" builtinId="30" hidden="1"/>
    <cellStyle name="20% - Accent1" xfId="11955" builtinId="30" hidden="1"/>
    <cellStyle name="20% - Accent1" xfId="11993" builtinId="30" hidden="1"/>
    <cellStyle name="20% - Accent1" xfId="12018" builtinId="30" hidden="1"/>
    <cellStyle name="20% - Accent1" xfId="12066" builtinId="30" hidden="1"/>
    <cellStyle name="20% - Accent1" xfId="12112" builtinId="30" hidden="1"/>
    <cellStyle name="20% - Accent1" xfId="12151" builtinId="30" hidden="1"/>
    <cellStyle name="20% - Accent1" xfId="12186" builtinId="30" hidden="1"/>
    <cellStyle name="20% - Accent1" xfId="12225" builtinId="30" hidden="1"/>
    <cellStyle name="20% - Accent1" xfId="12263" builtinId="30" hidden="1"/>
    <cellStyle name="20% - Accent1" xfId="12089" builtinId="30" hidden="1"/>
    <cellStyle name="20% - Accent1" xfId="12321" builtinId="30" hidden="1"/>
    <cellStyle name="20% - Accent1" xfId="12368" builtinId="30" hidden="1"/>
    <cellStyle name="20% - Accent1" xfId="12410" builtinId="30" hidden="1"/>
    <cellStyle name="20% - Accent1" xfId="12447" builtinId="30" hidden="1"/>
    <cellStyle name="20% - Accent1" xfId="12486" builtinId="30" hidden="1"/>
    <cellStyle name="20% - Accent1" xfId="12524" builtinId="30" hidden="1"/>
    <cellStyle name="20% - Accent1" xfId="12566" builtinId="30" hidden="1"/>
    <cellStyle name="20% - Accent1" xfId="12611" builtinId="30" hidden="1"/>
    <cellStyle name="20% - Accent1" xfId="11909" builtinId="30" hidden="1"/>
    <cellStyle name="20% - Accent1" xfId="9570" builtinId="30" hidden="1"/>
    <cellStyle name="20% - Accent1" xfId="12319" builtinId="30" hidden="1"/>
    <cellStyle name="20% - Accent1" xfId="12286" builtinId="30" hidden="1"/>
    <cellStyle name="20% - Accent1" xfId="11762" builtinId="30" hidden="1"/>
    <cellStyle name="20% - Accent1" xfId="12653" builtinId="30" hidden="1"/>
    <cellStyle name="20% - Accent1" xfId="12700" builtinId="30" hidden="1"/>
    <cellStyle name="20% - Accent1" xfId="12735" builtinId="30" hidden="1"/>
    <cellStyle name="20% - Accent1" xfId="12784" builtinId="30" hidden="1"/>
    <cellStyle name="20% - Accent1" xfId="12824" builtinId="30" hidden="1"/>
    <cellStyle name="20% - Accent1" xfId="12860" builtinId="30" hidden="1"/>
    <cellStyle name="20% - Accent1" xfId="12900" builtinId="30" hidden="1"/>
    <cellStyle name="20% - Accent1" xfId="12946" builtinId="30" hidden="1"/>
    <cellStyle name="20% - Accent1" xfId="12994" builtinId="30" hidden="1"/>
    <cellStyle name="20% - Accent1" xfId="13033" builtinId="30" hidden="1"/>
    <cellStyle name="20% - Accent1" xfId="13080" builtinId="30" hidden="1"/>
    <cellStyle name="20% - Accent1" xfId="13116" builtinId="30" hidden="1"/>
    <cellStyle name="20% - Accent1" xfId="13165" builtinId="30" hidden="1"/>
    <cellStyle name="20% - Accent1" xfId="13204" builtinId="30" hidden="1"/>
    <cellStyle name="20% - Accent1" xfId="13239" builtinId="30" hidden="1"/>
    <cellStyle name="20% - Accent1" xfId="13277" builtinId="30" hidden="1"/>
    <cellStyle name="20% - Accent1" xfId="13300" builtinId="30" hidden="1"/>
    <cellStyle name="20% - Accent1" xfId="13330" builtinId="30" hidden="1"/>
    <cellStyle name="20% - Accent1" xfId="13370" builtinId="30" hidden="1"/>
    <cellStyle name="20% - Accent1" xfId="13416" builtinId="30" hidden="1"/>
    <cellStyle name="20% - Accent1" xfId="13452" builtinId="30" hidden="1"/>
    <cellStyle name="20% - Accent1" xfId="13501" builtinId="30" hidden="1"/>
    <cellStyle name="20% - Accent1" xfId="13542" builtinId="30" hidden="1"/>
    <cellStyle name="20% - Accent1" xfId="13578" builtinId="30" hidden="1"/>
    <cellStyle name="20% - Accent1" xfId="13618" builtinId="30" hidden="1"/>
    <cellStyle name="20% - Accent1" xfId="13498" builtinId="30" hidden="1"/>
    <cellStyle name="20% - Accent1" xfId="13659" builtinId="30" hidden="1"/>
    <cellStyle name="20% - Accent1" xfId="13695" builtinId="30" hidden="1"/>
    <cellStyle name="20% - Accent1" xfId="13738" builtinId="30" hidden="1"/>
    <cellStyle name="20% - Accent1" xfId="13770" builtinId="30" hidden="1"/>
    <cellStyle name="20% - Accent1" xfId="13815" builtinId="30" hidden="1"/>
    <cellStyle name="20% - Accent1" xfId="13851" builtinId="30" hidden="1"/>
    <cellStyle name="20% - Accent1" xfId="13884" builtinId="30" hidden="1"/>
    <cellStyle name="20% - Accent1" xfId="13920" builtinId="30" hidden="1"/>
    <cellStyle name="20% - Accent1" xfId="12727" builtinId="30" hidden="1"/>
    <cellStyle name="20% - Accent1" xfId="13954" builtinId="30" hidden="1"/>
    <cellStyle name="20% - Accent1" xfId="13985" builtinId="30" hidden="1"/>
    <cellStyle name="20% - Accent1" xfId="14029" builtinId="30" hidden="1"/>
    <cellStyle name="20% - Accent1" xfId="14075" builtinId="30" hidden="1"/>
    <cellStyle name="20% - Accent1" xfId="14120" builtinId="30" hidden="1"/>
    <cellStyle name="20% - Accent1" xfId="14157" builtinId="30" hidden="1"/>
    <cellStyle name="20% - Accent1" xfId="14189" builtinId="30" hidden="1"/>
    <cellStyle name="20% - Accent1" xfId="14225" builtinId="30" hidden="1"/>
    <cellStyle name="20% - Accent1" xfId="14258" builtinId="30" hidden="1"/>
    <cellStyle name="20% - Accent1" xfId="14288" builtinId="30" hidden="1"/>
    <cellStyle name="20% - Accent1" xfId="14334" builtinId="30" hidden="1"/>
    <cellStyle name="20% - Accent1" xfId="14382" builtinId="30" hidden="1"/>
    <cellStyle name="20% - Accent1" xfId="14421" builtinId="30" hidden="1"/>
    <cellStyle name="20% - Accent1" xfId="14454" builtinId="30" hidden="1"/>
    <cellStyle name="20% - Accent1" xfId="14490" builtinId="30" hidden="1"/>
    <cellStyle name="20% - Accent1" xfId="14526" builtinId="30" hidden="1"/>
    <cellStyle name="20% - Accent1" xfId="14311" builtinId="30" hidden="1"/>
    <cellStyle name="20% - Accent1" xfId="14593" builtinId="30" hidden="1"/>
    <cellStyle name="20% - Accent1" xfId="14640" builtinId="30" hidden="1"/>
    <cellStyle name="20% - Accent1" xfId="14679" builtinId="30" hidden="1"/>
    <cellStyle name="20% - Accent1" xfId="14713" builtinId="30" hidden="1"/>
    <cellStyle name="20% - Accent1" xfId="14749" builtinId="30" hidden="1"/>
    <cellStyle name="20% - Accent1" xfId="14785" builtinId="30" hidden="1"/>
    <cellStyle name="20% - Accent1" xfId="14809" builtinId="30" hidden="1"/>
    <cellStyle name="20% - Accent1" xfId="14855" builtinId="30" hidden="1"/>
    <cellStyle name="20% - Accent1" xfId="14899" builtinId="30" hidden="1"/>
    <cellStyle name="20% - Accent1" xfId="14936" builtinId="30" hidden="1"/>
    <cellStyle name="20% - Accent1" xfId="14969" builtinId="30" hidden="1"/>
    <cellStyle name="20% - Accent1" xfId="15005" builtinId="30" hidden="1"/>
    <cellStyle name="20% - Accent1" xfId="15041" builtinId="30" hidden="1"/>
    <cellStyle name="20% - Accent1" xfId="14878" builtinId="30" hidden="1"/>
    <cellStyle name="20% - Accent1" xfId="15096" builtinId="30" hidden="1"/>
    <cellStyle name="20% - Accent1" xfId="15141" builtinId="30" hidden="1"/>
    <cellStyle name="20% - Accent1" xfId="15179" builtinId="30" hidden="1"/>
    <cellStyle name="20% - Accent1" xfId="15213" builtinId="30" hidden="1"/>
    <cellStyle name="20% - Accent1" xfId="15249" builtinId="30" hidden="1"/>
    <cellStyle name="20% - Accent1" xfId="15285" builtinId="30" hidden="1"/>
    <cellStyle name="20% - Accent1" xfId="15321" builtinId="30" hidden="1"/>
    <cellStyle name="20% - Accent1" xfId="15360" builtinId="30" hidden="1"/>
    <cellStyle name="20% - Accent2" xfId="30" builtinId="34" hidden="1"/>
    <cellStyle name="20% - Accent2" xfId="84" builtinId="34" hidden="1"/>
    <cellStyle name="20% - Accent2" xfId="127" builtinId="34" hidden="1"/>
    <cellStyle name="20% - Accent2" xfId="174" builtinId="34" hidden="1"/>
    <cellStyle name="20% - Accent2" xfId="216" builtinId="34" hidden="1"/>
    <cellStyle name="20% - Accent2" xfId="265" builtinId="34" hidden="1"/>
    <cellStyle name="20% - Accent2" xfId="315" builtinId="34" hidden="1"/>
    <cellStyle name="20% - Accent2" xfId="354" builtinId="34" hidden="1"/>
    <cellStyle name="20% - Accent2" xfId="402" builtinId="34" hidden="1"/>
    <cellStyle name="20% - Accent2" xfId="437" builtinId="34" hidden="1"/>
    <cellStyle name="20% - Accent2" xfId="486" builtinId="34" hidden="1"/>
    <cellStyle name="20% - Accent2" xfId="526" builtinId="34" hidden="1"/>
    <cellStyle name="20% - Accent2" xfId="563" builtinId="34" hidden="1"/>
    <cellStyle name="20% - Accent2" xfId="603" builtinId="34" hidden="1"/>
    <cellStyle name="20% - Accent2" xfId="650" builtinId="34" hidden="1"/>
    <cellStyle name="20% - Accent2" xfId="698" builtinId="34" hidden="1"/>
    <cellStyle name="20% - Accent2" xfId="737" builtinId="34" hidden="1"/>
    <cellStyle name="20% - Accent2" xfId="784" builtinId="34" hidden="1"/>
    <cellStyle name="20% - Accent2" xfId="820" builtinId="34" hidden="1"/>
    <cellStyle name="20% - Accent2" xfId="869" builtinId="34" hidden="1"/>
    <cellStyle name="20% - Accent2" xfId="908" builtinId="34" hidden="1"/>
    <cellStyle name="20% - Accent2" xfId="943" builtinId="34" hidden="1"/>
    <cellStyle name="20% - Accent2" xfId="981" builtinId="34" hidden="1"/>
    <cellStyle name="20% - Accent2" xfId="932" builtinId="34" hidden="1"/>
    <cellStyle name="20% - Accent2" xfId="1034" builtinId="34" hidden="1"/>
    <cellStyle name="20% - Accent2" xfId="1074" builtinId="34" hidden="1"/>
    <cellStyle name="20% - Accent2" xfId="1120" builtinId="34" hidden="1"/>
    <cellStyle name="20% - Accent2" xfId="1156" builtinId="34" hidden="1"/>
    <cellStyle name="20% - Accent2" xfId="1205" builtinId="34" hidden="1"/>
    <cellStyle name="20% - Accent2" xfId="1246" builtinId="34" hidden="1"/>
    <cellStyle name="20% - Accent2" xfId="1282" builtinId="34" hidden="1"/>
    <cellStyle name="20% - Accent2" xfId="1322" builtinId="34" hidden="1"/>
    <cellStyle name="20% - Accent2" xfId="1113" builtinId="34" hidden="1"/>
    <cellStyle name="20% - Accent2" xfId="1363" builtinId="34" hidden="1"/>
    <cellStyle name="20% - Accent2" xfId="1400" builtinId="34" hidden="1"/>
    <cellStyle name="20% - Accent2" xfId="1443" builtinId="34" hidden="1"/>
    <cellStyle name="20% - Accent2" xfId="1475" builtinId="34" hidden="1"/>
    <cellStyle name="20% - Accent2" xfId="1520" builtinId="34" hidden="1"/>
    <cellStyle name="20% - Accent2" xfId="1556" builtinId="34" hidden="1"/>
    <cellStyle name="20% - Accent2" xfId="1589" builtinId="34" hidden="1"/>
    <cellStyle name="20% - Accent2" xfId="1625" builtinId="34" hidden="1"/>
    <cellStyle name="20% - Accent2" xfId="286" builtinId="34" hidden="1"/>
    <cellStyle name="20% - Accent2" xfId="1663" builtinId="34" hidden="1"/>
    <cellStyle name="20% - Accent2" xfId="1697" builtinId="34" hidden="1"/>
    <cellStyle name="20% - Accent2" xfId="1750" builtinId="34" hidden="1"/>
    <cellStyle name="20% - Accent2" xfId="1803" builtinId="34" hidden="1"/>
    <cellStyle name="20% - Accent2" xfId="1853" builtinId="34" hidden="1"/>
    <cellStyle name="20% - Accent2" xfId="1897" builtinId="34" hidden="1"/>
    <cellStyle name="20% - Accent2" xfId="1934" builtinId="34" hidden="1"/>
    <cellStyle name="20% - Accent2" xfId="1974" builtinId="34" hidden="1"/>
    <cellStyle name="20% - Accent2" xfId="2012" builtinId="34" hidden="1"/>
    <cellStyle name="20% - Accent2" xfId="2047" builtinId="34" hidden="1"/>
    <cellStyle name="20% - Accent2" xfId="2100" builtinId="34" hidden="1"/>
    <cellStyle name="20% - Accent2" xfId="2151" builtinId="34" hidden="1"/>
    <cellStyle name="20% - Accent2" xfId="2195" builtinId="34" hidden="1"/>
    <cellStyle name="20% - Accent2" xfId="2231" builtinId="34" hidden="1"/>
    <cellStyle name="20% - Accent2" xfId="2271" builtinId="34" hidden="1"/>
    <cellStyle name="20% - Accent2" xfId="2309" builtinId="34" hidden="1"/>
    <cellStyle name="20% - Accent2" xfId="2037" builtinId="34" hidden="1"/>
    <cellStyle name="20% - Accent2" xfId="2382" builtinId="34" hidden="1"/>
    <cellStyle name="20% - Accent2" xfId="2432" builtinId="34" hidden="1"/>
    <cellStyle name="20% - Accent2" xfId="2476" builtinId="34" hidden="1"/>
    <cellStyle name="20% - Accent2" xfId="2513" builtinId="34" hidden="1"/>
    <cellStyle name="20% - Accent2" xfId="2553" builtinId="34" hidden="1"/>
    <cellStyle name="20% - Accent2" xfId="2591" builtinId="34" hidden="1"/>
    <cellStyle name="20% - Accent2" xfId="2616" builtinId="34" hidden="1"/>
    <cellStyle name="20% - Accent2" xfId="2666" builtinId="34" hidden="1"/>
    <cellStyle name="20% - Accent2" xfId="2715" builtinId="34" hidden="1"/>
    <cellStyle name="20% - Accent2" xfId="2757" builtinId="34" hidden="1"/>
    <cellStyle name="20% - Accent2" xfId="2793" builtinId="34" hidden="1"/>
    <cellStyle name="20% - Accent2" xfId="2833" builtinId="34" hidden="1"/>
    <cellStyle name="20% - Accent2" xfId="2871" builtinId="34" hidden="1"/>
    <cellStyle name="20% - Accent2" xfId="2358" builtinId="34" hidden="1"/>
    <cellStyle name="20% - Accent2" xfId="2930" builtinId="34" hidden="1"/>
    <cellStyle name="20% - Accent2" xfId="2978" builtinId="34" hidden="1"/>
    <cellStyle name="20% - Accent2" xfId="3021" builtinId="34" hidden="1"/>
    <cellStyle name="20% - Accent2" xfId="3058" builtinId="34" hidden="1"/>
    <cellStyle name="20% - Accent2" xfId="3098" builtinId="34" hidden="1"/>
    <cellStyle name="20% - Accent2" xfId="3136" builtinId="34" hidden="1"/>
    <cellStyle name="20% - Accent2" xfId="3179" builtinId="34" hidden="1"/>
    <cellStyle name="20% - Accent2" xfId="3225" builtinId="34" hidden="1"/>
    <cellStyle name="20% - Accent2" xfId="3277" builtinId="34" hidden="1"/>
    <cellStyle name="20% - Accent2" xfId="3321" builtinId="34" hidden="1"/>
    <cellStyle name="20% - Accent2" xfId="3363" builtinId="34" hidden="1"/>
    <cellStyle name="20% - Accent2" xfId="3408" builtinId="34" hidden="1"/>
    <cellStyle name="20% - Accent2" xfId="3458" builtinId="34" hidden="1"/>
    <cellStyle name="20% - Accent2" xfId="3497" builtinId="34" hidden="1"/>
    <cellStyle name="20% - Accent2" xfId="3545" builtinId="34" hidden="1"/>
    <cellStyle name="20% - Accent2" xfId="3580" builtinId="34" hidden="1"/>
    <cellStyle name="20% - Accent2" xfId="3629" builtinId="34" hidden="1"/>
    <cellStyle name="20% - Accent2" xfId="3669" builtinId="34" hidden="1"/>
    <cellStyle name="20% - Accent2" xfId="3706" builtinId="34" hidden="1"/>
    <cellStyle name="20% - Accent2" xfId="3746" builtinId="34" hidden="1"/>
    <cellStyle name="20% - Accent2" xfId="3793" builtinId="34" hidden="1"/>
    <cellStyle name="20% - Accent2" xfId="3841" builtinId="34" hidden="1"/>
    <cellStyle name="20% - Accent2" xfId="3880" builtinId="34" hidden="1"/>
    <cellStyle name="20% - Accent2" xfId="3927" builtinId="34" hidden="1"/>
    <cellStyle name="20% - Accent2" xfId="3963" builtinId="34" hidden="1"/>
    <cellStyle name="20% - Accent2" xfId="4012" builtinId="34" hidden="1"/>
    <cellStyle name="20% - Accent2" xfId="4051" builtinId="34" hidden="1"/>
    <cellStyle name="20% - Accent2" xfId="4086" builtinId="34" hidden="1"/>
    <cellStyle name="20% - Accent2" xfId="4124" builtinId="34" hidden="1"/>
    <cellStyle name="20% - Accent2" xfId="4075" builtinId="34" hidden="1"/>
    <cellStyle name="20% - Accent2" xfId="4177" builtinId="34" hidden="1"/>
    <cellStyle name="20% - Accent2" xfId="4217" builtinId="34" hidden="1"/>
    <cellStyle name="20% - Accent2" xfId="4263" builtinId="34" hidden="1"/>
    <cellStyle name="20% - Accent2" xfId="4299" builtinId="34" hidden="1"/>
    <cellStyle name="20% - Accent2" xfId="4348" builtinId="34" hidden="1"/>
    <cellStyle name="20% - Accent2" xfId="4389" builtinId="34" hidden="1"/>
    <cellStyle name="20% - Accent2" xfId="4425" builtinId="34" hidden="1"/>
    <cellStyle name="20% - Accent2" xfId="4465" builtinId="34" hidden="1"/>
    <cellStyle name="20% - Accent2" xfId="4256" builtinId="34" hidden="1"/>
    <cellStyle name="20% - Accent2" xfId="4506" builtinId="34" hidden="1"/>
    <cellStyle name="20% - Accent2" xfId="4543" builtinId="34" hidden="1"/>
    <cellStyle name="20% - Accent2" xfId="4586" builtinId="34" hidden="1"/>
    <cellStyle name="20% - Accent2" xfId="4618" builtinId="34" hidden="1"/>
    <cellStyle name="20% - Accent2" xfId="4663" builtinId="34" hidden="1"/>
    <cellStyle name="20% - Accent2" xfId="4699" builtinId="34" hidden="1"/>
    <cellStyle name="20% - Accent2" xfId="4732" builtinId="34" hidden="1"/>
    <cellStyle name="20% - Accent2" xfId="4768" builtinId="34" hidden="1"/>
    <cellStyle name="20% - Accent2" xfId="3429" builtinId="34" hidden="1"/>
    <cellStyle name="20% - Accent2" xfId="4806" builtinId="34" hidden="1"/>
    <cellStyle name="20% - Accent2" xfId="4840" builtinId="34" hidden="1"/>
    <cellStyle name="20% - Accent2" xfId="4892" builtinId="34" hidden="1"/>
    <cellStyle name="20% - Accent2" xfId="4944" builtinId="34" hidden="1"/>
    <cellStyle name="20% - Accent2" xfId="4993" builtinId="34" hidden="1"/>
    <cellStyle name="20% - Accent2" xfId="5036" builtinId="34" hidden="1"/>
    <cellStyle name="20% - Accent2" xfId="5073" builtinId="34" hidden="1"/>
    <cellStyle name="20% - Accent2" xfId="5113" builtinId="34" hidden="1"/>
    <cellStyle name="20% - Accent2" xfId="5151" builtinId="34" hidden="1"/>
    <cellStyle name="20% - Accent2" xfId="5186" builtinId="34" hidden="1"/>
    <cellStyle name="20% - Accent2" xfId="5238" builtinId="34" hidden="1"/>
    <cellStyle name="20% - Accent2" xfId="5289" builtinId="34" hidden="1"/>
    <cellStyle name="20% - Accent2" xfId="5333" builtinId="34" hidden="1"/>
    <cellStyle name="20% - Accent2" xfId="5369" builtinId="34" hidden="1"/>
    <cellStyle name="20% - Accent2" xfId="5409" builtinId="34" hidden="1"/>
    <cellStyle name="20% - Accent2" xfId="5447" builtinId="34" hidden="1"/>
    <cellStyle name="20% - Accent2" xfId="5176" builtinId="34" hidden="1"/>
    <cellStyle name="20% - Accent2" xfId="5520" builtinId="34" hidden="1"/>
    <cellStyle name="20% - Accent2" xfId="5570" builtinId="34" hidden="1"/>
    <cellStyle name="20% - Accent2" xfId="5614" builtinId="34" hidden="1"/>
    <cellStyle name="20% - Accent2" xfId="5651" builtinId="34" hidden="1"/>
    <cellStyle name="20% - Accent2" xfId="5691" builtinId="34" hidden="1"/>
    <cellStyle name="20% - Accent2" xfId="5729" builtinId="34" hidden="1"/>
    <cellStyle name="20% - Accent2" xfId="5754" builtinId="34" hidden="1"/>
    <cellStyle name="20% - Accent2" xfId="5804" builtinId="34" hidden="1"/>
    <cellStyle name="20% - Accent2" xfId="5853" builtinId="34" hidden="1"/>
    <cellStyle name="20% - Accent2" xfId="5895" builtinId="34" hidden="1"/>
    <cellStyle name="20% - Accent2" xfId="5931" builtinId="34" hidden="1"/>
    <cellStyle name="20% - Accent2" xfId="5971" builtinId="34" hidden="1"/>
    <cellStyle name="20% - Accent2" xfId="6009" builtinId="34" hidden="1"/>
    <cellStyle name="20% - Accent2" xfId="5496" builtinId="34" hidden="1"/>
    <cellStyle name="20% - Accent2" xfId="6068" builtinId="34" hidden="1"/>
    <cellStyle name="20% - Accent2" xfId="6116" builtinId="34" hidden="1"/>
    <cellStyle name="20% - Accent2" xfId="6159" builtinId="34" hidden="1"/>
    <cellStyle name="20% - Accent2" xfId="6196" builtinId="34" hidden="1"/>
    <cellStyle name="20% - Accent2" xfId="6236" builtinId="34" hidden="1"/>
    <cellStyle name="20% - Accent2" xfId="6274" builtinId="34" hidden="1"/>
    <cellStyle name="20% - Accent2" xfId="6317" builtinId="34" hidden="1"/>
    <cellStyle name="20% - Accent2" xfId="6362" builtinId="34" hidden="1"/>
    <cellStyle name="20% - Accent2" xfId="6406" builtinId="34" hidden="1"/>
    <cellStyle name="20% - Accent2" xfId="6470" builtinId="34" hidden="1"/>
    <cellStyle name="20% - Accent2" xfId="6513" builtinId="34" hidden="1"/>
    <cellStyle name="20% - Accent2" xfId="6559" builtinId="34" hidden="1"/>
    <cellStyle name="20% - Accent2" xfId="6609" builtinId="34" hidden="1"/>
    <cellStyle name="20% - Accent2" xfId="6648" builtinId="34" hidden="1"/>
    <cellStyle name="20% - Accent2" xfId="6696" builtinId="34" hidden="1"/>
    <cellStyle name="20% - Accent2" xfId="6731" builtinId="34" hidden="1"/>
    <cellStyle name="20% - Accent2" xfId="6780" builtinId="34" hidden="1"/>
    <cellStyle name="20% - Accent2" xfId="6820" builtinId="34" hidden="1"/>
    <cellStyle name="20% - Accent2" xfId="6857" builtinId="34" hidden="1"/>
    <cellStyle name="20% - Accent2" xfId="6897" builtinId="34" hidden="1"/>
    <cellStyle name="20% - Accent2" xfId="6944" builtinId="34" hidden="1"/>
    <cellStyle name="20% - Accent2" xfId="6992" builtinId="34" hidden="1"/>
    <cellStyle name="20% - Accent2" xfId="7031" builtinId="34" hidden="1"/>
    <cellStyle name="20% - Accent2" xfId="7078" builtinId="34" hidden="1"/>
    <cellStyle name="20% - Accent2" xfId="7114" builtinId="34" hidden="1"/>
    <cellStyle name="20% - Accent2" xfId="7163" builtinId="34" hidden="1"/>
    <cellStyle name="20% - Accent2" xfId="7202" builtinId="34" hidden="1"/>
    <cellStyle name="20% - Accent2" xfId="7237" builtinId="34" hidden="1"/>
    <cellStyle name="20% - Accent2" xfId="7275" builtinId="34" hidden="1"/>
    <cellStyle name="20% - Accent2" xfId="7226" builtinId="34" hidden="1"/>
    <cellStyle name="20% - Accent2" xfId="7328" builtinId="34" hidden="1"/>
    <cellStyle name="20% - Accent2" xfId="7368" builtinId="34" hidden="1"/>
    <cellStyle name="20% - Accent2" xfId="7414" builtinId="34" hidden="1"/>
    <cellStyle name="20% - Accent2" xfId="7450" builtinId="34" hidden="1"/>
    <cellStyle name="20% - Accent2" xfId="7499" builtinId="34" hidden="1"/>
    <cellStyle name="20% - Accent2" xfId="7540" builtinId="34" hidden="1"/>
    <cellStyle name="20% - Accent2" xfId="7576" builtinId="34" hidden="1"/>
    <cellStyle name="20% - Accent2" xfId="7616" builtinId="34" hidden="1"/>
    <cellStyle name="20% - Accent2" xfId="7407" builtinId="34" hidden="1"/>
    <cellStyle name="20% - Accent2" xfId="7657" builtinId="34" hidden="1"/>
    <cellStyle name="20% - Accent2" xfId="7694" builtinId="34" hidden="1"/>
    <cellStyle name="20% - Accent2" xfId="7737" builtinId="34" hidden="1"/>
    <cellStyle name="20% - Accent2" xfId="7769" builtinId="34" hidden="1"/>
    <cellStyle name="20% - Accent2" xfId="7814" builtinId="34" hidden="1"/>
    <cellStyle name="20% - Accent2" xfId="7850" builtinId="34" hidden="1"/>
    <cellStyle name="20% - Accent2" xfId="7883" builtinId="34" hidden="1"/>
    <cellStyle name="20% - Accent2" xfId="7919" builtinId="34" hidden="1"/>
    <cellStyle name="20% - Accent2" xfId="6580" builtinId="34" hidden="1"/>
    <cellStyle name="20% - Accent2" xfId="7957" builtinId="34" hidden="1"/>
    <cellStyle name="20% - Accent2" xfId="7991" builtinId="34" hidden="1"/>
    <cellStyle name="20% - Accent2" xfId="8044" builtinId="34" hidden="1"/>
    <cellStyle name="20% - Accent2" xfId="8097" builtinId="34" hidden="1"/>
    <cellStyle name="20% - Accent2" xfId="8147" builtinId="34" hidden="1"/>
    <cellStyle name="20% - Accent2" xfId="8191" builtinId="34" hidden="1"/>
    <cellStyle name="20% - Accent2" xfId="8228" builtinId="34" hidden="1"/>
    <cellStyle name="20% - Accent2" xfId="8268" builtinId="34" hidden="1"/>
    <cellStyle name="20% - Accent2" xfId="8306" builtinId="34" hidden="1"/>
    <cellStyle name="20% - Accent2" xfId="8341" builtinId="34" hidden="1"/>
    <cellStyle name="20% - Accent2" xfId="8394" builtinId="34" hidden="1"/>
    <cellStyle name="20% - Accent2" xfId="8445" builtinId="34" hidden="1"/>
    <cellStyle name="20% - Accent2" xfId="8489" builtinId="34" hidden="1"/>
    <cellStyle name="20% - Accent2" xfId="8525" builtinId="34" hidden="1"/>
    <cellStyle name="20% - Accent2" xfId="8565" builtinId="34" hidden="1"/>
    <cellStyle name="20% - Accent2" xfId="8603" builtinId="34" hidden="1"/>
    <cellStyle name="20% - Accent2" xfId="8331" builtinId="34" hidden="1"/>
    <cellStyle name="20% - Accent2" xfId="8676" builtinId="34" hidden="1"/>
    <cellStyle name="20% - Accent2" xfId="8726" builtinId="34" hidden="1"/>
    <cellStyle name="20% - Accent2" xfId="8770" builtinId="34" hidden="1"/>
    <cellStyle name="20% - Accent2" xfId="8807" builtinId="34" hidden="1"/>
    <cellStyle name="20% - Accent2" xfId="8847" builtinId="34" hidden="1"/>
    <cellStyle name="20% - Accent2" xfId="8885" builtinId="34" hidden="1"/>
    <cellStyle name="20% - Accent2" xfId="8910" builtinId="34" hidden="1"/>
    <cellStyle name="20% - Accent2" xfId="8960" builtinId="34" hidden="1"/>
    <cellStyle name="20% - Accent2" xfId="9009" builtinId="34" hidden="1"/>
    <cellStyle name="20% - Accent2" xfId="9051" builtinId="34" hidden="1"/>
    <cellStyle name="20% - Accent2" xfId="9087" builtinId="34" hidden="1"/>
    <cellStyle name="20% - Accent2" xfId="9127" builtinId="34" hidden="1"/>
    <cellStyle name="20% - Accent2" xfId="9165" builtinId="34" hidden="1"/>
    <cellStyle name="20% - Accent2" xfId="8652" builtinId="34" hidden="1"/>
    <cellStyle name="20% - Accent2" xfId="9224" builtinId="34" hidden="1"/>
    <cellStyle name="20% - Accent2" xfId="9272" builtinId="34" hidden="1"/>
    <cellStyle name="20% - Accent2" xfId="9315" builtinId="34" hidden="1"/>
    <cellStyle name="20% - Accent2" xfId="9352" builtinId="34" hidden="1"/>
    <cellStyle name="20% - Accent2" xfId="9392" builtinId="34" hidden="1"/>
    <cellStyle name="20% - Accent2" xfId="9430" builtinId="34" hidden="1"/>
    <cellStyle name="20% - Accent2" xfId="9473" builtinId="34" hidden="1"/>
    <cellStyle name="20% - Accent2" xfId="9519" builtinId="34" hidden="1"/>
    <cellStyle name="20% - Accent2" xfId="9547" builtinId="34" hidden="1"/>
    <cellStyle name="20% - Accent2" xfId="9607" builtinId="34" hidden="1"/>
    <cellStyle name="20% - Accent2" xfId="9649" builtinId="34" hidden="1"/>
    <cellStyle name="20% - Accent2" xfId="9696" builtinId="34" hidden="1"/>
    <cellStyle name="20% - Accent2" xfId="9744" builtinId="34" hidden="1"/>
    <cellStyle name="20% - Accent2" xfId="9783" builtinId="34" hidden="1"/>
    <cellStyle name="20% - Accent2" xfId="9831" builtinId="34" hidden="1"/>
    <cellStyle name="20% - Accent2" xfId="9866" builtinId="34" hidden="1"/>
    <cellStyle name="20% - Accent2" xfId="9915" builtinId="34" hidden="1"/>
    <cellStyle name="20% - Accent2" xfId="9955" builtinId="34" hidden="1"/>
    <cellStyle name="20% - Accent2" xfId="9992" builtinId="34" hidden="1"/>
    <cellStyle name="20% - Accent2" xfId="10032" builtinId="34" hidden="1"/>
    <cellStyle name="20% - Accent2" xfId="10079" builtinId="34" hidden="1"/>
    <cellStyle name="20% - Accent2" xfId="10127" builtinId="34" hidden="1"/>
    <cellStyle name="20% - Accent2" xfId="10166" builtinId="34" hidden="1"/>
    <cellStyle name="20% - Accent2" xfId="10213" builtinId="34" hidden="1"/>
    <cellStyle name="20% - Accent2" xfId="10249" builtinId="34" hidden="1"/>
    <cellStyle name="20% - Accent2" xfId="10298" builtinId="34" hidden="1"/>
    <cellStyle name="20% - Accent2" xfId="10337" builtinId="34" hidden="1"/>
    <cellStyle name="20% - Accent2" xfId="10372" builtinId="34" hidden="1"/>
    <cellStyle name="20% - Accent2" xfId="10410" builtinId="34" hidden="1"/>
    <cellStyle name="20% - Accent2" xfId="10361" builtinId="34" hidden="1"/>
    <cellStyle name="20% - Accent2" xfId="10463" builtinId="34" hidden="1"/>
    <cellStyle name="20% - Accent2" xfId="10503" builtinId="34" hidden="1"/>
    <cellStyle name="20% - Accent2" xfId="10549" builtinId="34" hidden="1"/>
    <cellStyle name="20% - Accent2" xfId="10585" builtinId="34" hidden="1"/>
    <cellStyle name="20% - Accent2" xfId="10634" builtinId="34" hidden="1"/>
    <cellStyle name="20% - Accent2" xfId="10675" builtinId="34" hidden="1"/>
    <cellStyle name="20% - Accent2" xfId="10711" builtinId="34" hidden="1"/>
    <cellStyle name="20% - Accent2" xfId="10751" builtinId="34" hidden="1"/>
    <cellStyle name="20% - Accent2" xfId="10542" builtinId="34" hidden="1"/>
    <cellStyle name="20% - Accent2" xfId="10792" builtinId="34" hidden="1"/>
    <cellStyle name="20% - Accent2" xfId="10829" builtinId="34" hidden="1"/>
    <cellStyle name="20% - Accent2" xfId="10872" builtinId="34" hidden="1"/>
    <cellStyle name="20% - Accent2" xfId="10904" builtinId="34" hidden="1"/>
    <cellStyle name="20% - Accent2" xfId="10949" builtinId="34" hidden="1"/>
    <cellStyle name="20% - Accent2" xfId="10985" builtinId="34" hidden="1"/>
    <cellStyle name="20% - Accent2" xfId="11018" builtinId="34" hidden="1"/>
    <cellStyle name="20% - Accent2" xfId="11054" builtinId="34" hidden="1"/>
    <cellStyle name="20% - Accent2" xfId="9717" builtinId="34" hidden="1"/>
    <cellStyle name="20% - Accent2" xfId="11091" builtinId="34" hidden="1"/>
    <cellStyle name="20% - Accent2" xfId="11124" builtinId="34" hidden="1"/>
    <cellStyle name="20% - Accent2" xfId="11176" builtinId="34" hidden="1"/>
    <cellStyle name="20% - Accent2" xfId="11229" builtinId="34" hidden="1"/>
    <cellStyle name="20% - Accent2" xfId="11278" builtinId="34" hidden="1"/>
    <cellStyle name="20% - Accent2" xfId="11322" builtinId="34" hidden="1"/>
    <cellStyle name="20% - Accent2" xfId="11358" builtinId="34" hidden="1"/>
    <cellStyle name="20% - Accent2" xfId="11397" builtinId="34" hidden="1"/>
    <cellStyle name="20% - Accent2" xfId="11434" builtinId="34" hidden="1"/>
    <cellStyle name="20% - Accent2" xfId="11468" builtinId="34" hidden="1"/>
    <cellStyle name="20% - Accent2" xfId="11518" builtinId="34" hidden="1"/>
    <cellStyle name="20% - Accent2" xfId="11568" builtinId="34" hidden="1"/>
    <cellStyle name="20% - Accent2" xfId="11610" builtinId="34" hidden="1"/>
    <cellStyle name="20% - Accent2" xfId="11645" builtinId="34" hidden="1"/>
    <cellStyle name="20% - Accent2" xfId="11684" builtinId="34" hidden="1"/>
    <cellStyle name="20% - Accent2" xfId="11722" builtinId="34" hidden="1"/>
    <cellStyle name="20% - Accent2" xfId="11459" builtinId="34" hidden="1"/>
    <cellStyle name="20% - Accent2" xfId="11793" builtinId="34" hidden="1"/>
    <cellStyle name="20% - Accent2" xfId="11842" builtinId="34" hidden="1"/>
    <cellStyle name="20% - Accent2" xfId="11884" builtinId="34" hidden="1"/>
    <cellStyle name="20% - Accent2" xfId="11920" builtinId="34" hidden="1"/>
    <cellStyle name="20% - Accent2" xfId="11959" builtinId="34" hidden="1"/>
    <cellStyle name="20% - Accent2" xfId="11997" builtinId="34" hidden="1"/>
    <cellStyle name="20% - Accent2" xfId="12022" builtinId="34" hidden="1"/>
    <cellStyle name="20% - Accent2" xfId="12070" builtinId="34" hidden="1"/>
    <cellStyle name="20% - Accent2" xfId="12116" builtinId="34" hidden="1"/>
    <cellStyle name="20% - Accent2" xfId="12155" builtinId="34" hidden="1"/>
    <cellStyle name="20% - Accent2" xfId="12190" builtinId="34" hidden="1"/>
    <cellStyle name="20% - Accent2" xfId="12229" builtinId="34" hidden="1"/>
    <cellStyle name="20% - Accent2" xfId="12267" builtinId="34" hidden="1"/>
    <cellStyle name="20% - Accent2" xfId="11770" builtinId="34" hidden="1"/>
    <cellStyle name="20% - Accent2" xfId="12325" builtinId="34" hidden="1"/>
    <cellStyle name="20% - Accent2" xfId="12372" builtinId="34" hidden="1"/>
    <cellStyle name="20% - Accent2" xfId="12414" builtinId="34" hidden="1"/>
    <cellStyle name="20% - Accent2" xfId="12451" builtinId="34" hidden="1"/>
    <cellStyle name="20% - Accent2" xfId="12490" builtinId="34" hidden="1"/>
    <cellStyle name="20% - Accent2" xfId="12528" builtinId="34" hidden="1"/>
    <cellStyle name="20% - Accent2" xfId="12570" builtinId="34" hidden="1"/>
    <cellStyle name="20% - Accent2" xfId="12615" builtinId="34" hidden="1"/>
    <cellStyle name="20% - Accent2" xfId="11707" builtinId="34" hidden="1"/>
    <cellStyle name="20% - Accent2" xfId="11169" builtinId="34" hidden="1"/>
    <cellStyle name="20% - Accent2" xfId="12184" builtinId="34" hidden="1"/>
    <cellStyle name="20% - Accent2" xfId="11943" builtinId="34" hidden="1"/>
    <cellStyle name="20% - Accent2" xfId="11876" builtinId="34" hidden="1"/>
    <cellStyle name="20% - Accent2" xfId="12657" builtinId="34" hidden="1"/>
    <cellStyle name="20% - Accent2" xfId="12704" builtinId="34" hidden="1"/>
    <cellStyle name="20% - Accent2" xfId="12739" builtinId="34" hidden="1"/>
    <cellStyle name="20% - Accent2" xfId="12788" builtinId="34" hidden="1"/>
    <cellStyle name="20% - Accent2" xfId="12828" builtinId="34" hidden="1"/>
    <cellStyle name="20% - Accent2" xfId="12864" builtinId="34" hidden="1"/>
    <cellStyle name="20% - Accent2" xfId="12904" builtinId="34" hidden="1"/>
    <cellStyle name="20% - Accent2" xfId="12950" builtinId="34" hidden="1"/>
    <cellStyle name="20% - Accent2" xfId="12998" builtinId="34" hidden="1"/>
    <cellStyle name="20% - Accent2" xfId="13037" builtinId="34" hidden="1"/>
    <cellStyle name="20% - Accent2" xfId="13084" builtinId="34" hidden="1"/>
    <cellStyle name="20% - Accent2" xfId="13120" builtinId="34" hidden="1"/>
    <cellStyle name="20% - Accent2" xfId="13169" builtinId="34" hidden="1"/>
    <cellStyle name="20% - Accent2" xfId="13208" builtinId="34" hidden="1"/>
    <cellStyle name="20% - Accent2" xfId="13243" builtinId="34" hidden="1"/>
    <cellStyle name="20% - Accent2" xfId="13281" builtinId="34" hidden="1"/>
    <cellStyle name="20% - Accent2" xfId="13232" builtinId="34" hidden="1"/>
    <cellStyle name="20% - Accent2" xfId="13334" builtinId="34" hidden="1"/>
    <cellStyle name="20% - Accent2" xfId="13374" builtinId="34" hidden="1"/>
    <cellStyle name="20% - Accent2" xfId="13420" builtinId="34" hidden="1"/>
    <cellStyle name="20% - Accent2" xfId="13456" builtinId="34" hidden="1"/>
    <cellStyle name="20% - Accent2" xfId="13505" builtinId="34" hidden="1"/>
    <cellStyle name="20% - Accent2" xfId="13546" builtinId="34" hidden="1"/>
    <cellStyle name="20% - Accent2" xfId="13582" builtinId="34" hidden="1"/>
    <cellStyle name="20% - Accent2" xfId="13622" builtinId="34" hidden="1"/>
    <cellStyle name="20% - Accent2" xfId="13413" builtinId="34" hidden="1"/>
    <cellStyle name="20% - Accent2" xfId="13663" builtinId="34" hidden="1"/>
    <cellStyle name="20% - Accent2" xfId="13699" builtinId="34" hidden="1"/>
    <cellStyle name="20% - Accent2" xfId="13742" builtinId="34" hidden="1"/>
    <cellStyle name="20% - Accent2" xfId="13774" builtinId="34" hidden="1"/>
    <cellStyle name="20% - Accent2" xfId="13819" builtinId="34" hidden="1"/>
    <cellStyle name="20% - Accent2" xfId="13855" builtinId="34" hidden="1"/>
    <cellStyle name="20% - Accent2" xfId="13888" builtinId="34" hidden="1"/>
    <cellStyle name="20% - Accent2" xfId="13924" builtinId="34" hidden="1"/>
    <cellStyle name="20% - Accent2" xfId="12635" builtinId="34" hidden="1"/>
    <cellStyle name="20% - Accent2" xfId="13958" builtinId="34" hidden="1"/>
    <cellStyle name="20% - Accent2" xfId="13989" builtinId="34" hidden="1"/>
    <cellStyle name="20% - Accent2" xfId="14033" builtinId="34" hidden="1"/>
    <cellStyle name="20% - Accent2" xfId="14079" builtinId="34" hidden="1"/>
    <cellStyle name="20% - Accent2" xfId="14124" builtinId="34" hidden="1"/>
    <cellStyle name="20% - Accent2" xfId="14161" builtinId="34" hidden="1"/>
    <cellStyle name="20% - Accent2" xfId="14193" builtinId="34" hidden="1"/>
    <cellStyle name="20% - Accent2" xfId="14229" builtinId="34" hidden="1"/>
    <cellStyle name="20% - Accent2" xfId="14262" builtinId="34" hidden="1"/>
    <cellStyle name="20% - Accent2" xfId="14292" builtinId="34" hidden="1"/>
    <cellStyle name="20% - Accent2" xfId="14338" builtinId="34" hidden="1"/>
    <cellStyle name="20% - Accent2" xfId="14386" builtinId="34" hidden="1"/>
    <cellStyle name="20% - Accent2" xfId="14425" builtinId="34" hidden="1"/>
    <cellStyle name="20% - Accent2" xfId="14458" builtinId="34" hidden="1"/>
    <cellStyle name="20% - Accent2" xfId="14494" builtinId="34" hidden="1"/>
    <cellStyle name="20% - Accent2" xfId="14530" builtinId="34" hidden="1"/>
    <cellStyle name="20% - Accent2" xfId="14285" builtinId="34" hidden="1"/>
    <cellStyle name="20% - Accent2" xfId="14597" builtinId="34" hidden="1"/>
    <cellStyle name="20% - Accent2" xfId="14644" builtinId="34" hidden="1"/>
    <cellStyle name="20% - Accent2" xfId="14683" builtinId="34" hidden="1"/>
    <cellStyle name="20% - Accent2" xfId="14717" builtinId="34" hidden="1"/>
    <cellStyle name="20% - Accent2" xfId="14753" builtinId="34" hidden="1"/>
    <cellStyle name="20% - Accent2" xfId="14789" builtinId="34" hidden="1"/>
    <cellStyle name="20% - Accent2" xfId="14813" builtinId="34" hidden="1"/>
    <cellStyle name="20% - Accent2" xfId="14859" builtinId="34" hidden="1"/>
    <cellStyle name="20% - Accent2" xfId="14903" builtinId="34" hidden="1"/>
    <cellStyle name="20% - Accent2" xfId="14940" builtinId="34" hidden="1"/>
    <cellStyle name="20% - Accent2" xfId="14973" builtinId="34" hidden="1"/>
    <cellStyle name="20% - Accent2" xfId="15009" builtinId="34" hidden="1"/>
    <cellStyle name="20% - Accent2" xfId="15045" builtinId="34" hidden="1"/>
    <cellStyle name="20% - Accent2" xfId="14576" builtinId="34" hidden="1"/>
    <cellStyle name="20% - Accent2" xfId="15100" builtinId="34" hidden="1"/>
    <cellStyle name="20% - Accent2" xfId="15145" builtinId="34" hidden="1"/>
    <cellStyle name="20% - Accent2" xfId="15183" builtinId="34" hidden="1"/>
    <cellStyle name="20% - Accent2" xfId="15217" builtinId="34" hidden="1"/>
    <cellStyle name="20% - Accent2" xfId="15253" builtinId="34" hidden="1"/>
    <cellStyle name="20% - Accent2" xfId="15289" builtinId="34" hidden="1"/>
    <cellStyle name="20% - Accent2" xfId="15325" builtinId="34" hidden="1"/>
    <cellStyle name="20% - Accent2" xfId="15364" builtinId="34" hidden="1"/>
    <cellStyle name="20% - Accent3" xfId="34" builtinId="38" hidden="1"/>
    <cellStyle name="20% - Accent3" xfId="88" builtinId="38" hidden="1"/>
    <cellStyle name="20% - Accent3" xfId="131" builtinId="38" hidden="1"/>
    <cellStyle name="20% - Accent3" xfId="178" builtinId="38" hidden="1"/>
    <cellStyle name="20% - Accent3" xfId="220" builtinId="38" hidden="1"/>
    <cellStyle name="20% - Accent3" xfId="269" builtinId="38" hidden="1"/>
    <cellStyle name="20% - Accent3" xfId="319" builtinId="38" hidden="1"/>
    <cellStyle name="20% - Accent3" xfId="358" builtinId="38" hidden="1"/>
    <cellStyle name="20% - Accent3" xfId="406" builtinId="38" hidden="1"/>
    <cellStyle name="20% - Accent3" xfId="441" builtinId="38" hidden="1"/>
    <cellStyle name="20% - Accent3" xfId="490" builtinId="38" hidden="1"/>
    <cellStyle name="20% - Accent3" xfId="530" builtinId="38" hidden="1"/>
    <cellStyle name="20% - Accent3" xfId="567" builtinId="38" hidden="1"/>
    <cellStyle name="20% - Accent3" xfId="607" builtinId="38" hidden="1"/>
    <cellStyle name="20% - Accent3" xfId="654" builtinId="38" hidden="1"/>
    <cellStyle name="20% - Accent3" xfId="702" builtinId="38" hidden="1"/>
    <cellStyle name="20% - Accent3" xfId="741" builtinId="38" hidden="1"/>
    <cellStyle name="20% - Accent3" xfId="788" builtinId="38" hidden="1"/>
    <cellStyle name="20% - Accent3" xfId="824" builtinId="38" hidden="1"/>
    <cellStyle name="20% - Accent3" xfId="873" builtinId="38" hidden="1"/>
    <cellStyle name="20% - Accent3" xfId="912" builtinId="38" hidden="1"/>
    <cellStyle name="20% - Accent3" xfId="947" builtinId="38" hidden="1"/>
    <cellStyle name="20% - Accent3" xfId="985" builtinId="38" hidden="1"/>
    <cellStyle name="20% - Accent3" xfId="670" builtinId="38" hidden="1"/>
    <cellStyle name="20% - Accent3" xfId="1038" builtinId="38" hidden="1"/>
    <cellStyle name="20% - Accent3" xfId="1078" builtinId="38" hidden="1"/>
    <cellStyle name="20% - Accent3" xfId="1124" builtinId="38" hidden="1"/>
    <cellStyle name="20% - Accent3" xfId="1160" builtinId="38" hidden="1"/>
    <cellStyle name="20% - Accent3" xfId="1209" builtinId="38" hidden="1"/>
    <cellStyle name="20% - Accent3" xfId="1250" builtinId="38" hidden="1"/>
    <cellStyle name="20% - Accent3" xfId="1286" builtinId="38" hidden="1"/>
    <cellStyle name="20% - Accent3" xfId="1326" builtinId="38" hidden="1"/>
    <cellStyle name="20% - Accent3" xfId="1149" builtinId="38" hidden="1"/>
    <cellStyle name="20% - Accent3" xfId="1367" builtinId="38" hidden="1"/>
    <cellStyle name="20% - Accent3" xfId="1404" builtinId="38" hidden="1"/>
    <cellStyle name="20% - Accent3" xfId="1447" builtinId="38" hidden="1"/>
    <cellStyle name="20% - Accent3" xfId="1479" builtinId="38" hidden="1"/>
    <cellStyle name="20% - Accent3" xfId="1524" builtinId="38" hidden="1"/>
    <cellStyle name="20% - Accent3" xfId="1560" builtinId="38" hidden="1"/>
    <cellStyle name="20% - Accent3" xfId="1593" builtinId="38" hidden="1"/>
    <cellStyle name="20% - Accent3" xfId="1629" builtinId="38" hidden="1"/>
    <cellStyle name="20% - Accent3" xfId="479" builtinId="38" hidden="1"/>
    <cellStyle name="20% - Accent3" xfId="1667" builtinId="38" hidden="1"/>
    <cellStyle name="20% - Accent3" xfId="1701" builtinId="38" hidden="1"/>
    <cellStyle name="20% - Accent3" xfId="1754" builtinId="38" hidden="1"/>
    <cellStyle name="20% - Accent3" xfId="1807" builtinId="38" hidden="1"/>
    <cellStyle name="20% - Accent3" xfId="1857" builtinId="38" hidden="1"/>
    <cellStyle name="20% - Accent3" xfId="1901" builtinId="38" hidden="1"/>
    <cellStyle name="20% - Accent3" xfId="1938" builtinId="38" hidden="1"/>
    <cellStyle name="20% - Accent3" xfId="1978" builtinId="38" hidden="1"/>
    <cellStyle name="20% - Accent3" xfId="2016" builtinId="38" hidden="1"/>
    <cellStyle name="20% - Accent3" xfId="2051" builtinId="38" hidden="1"/>
    <cellStyle name="20% - Accent3" xfId="2104" builtinId="38" hidden="1"/>
    <cellStyle name="20% - Accent3" xfId="2155" builtinId="38" hidden="1"/>
    <cellStyle name="20% - Accent3" xfId="2199" builtinId="38" hidden="1"/>
    <cellStyle name="20% - Accent3" xfId="2235" builtinId="38" hidden="1"/>
    <cellStyle name="20% - Accent3" xfId="2275" builtinId="38" hidden="1"/>
    <cellStyle name="20% - Accent3" xfId="2313" builtinId="38" hidden="1"/>
    <cellStyle name="20% - Accent3" xfId="2333" builtinId="38" hidden="1"/>
    <cellStyle name="20% - Accent3" xfId="2386" builtinId="38" hidden="1"/>
    <cellStyle name="20% - Accent3" xfId="2436" builtinId="38" hidden="1"/>
    <cellStyle name="20% - Accent3" xfId="2480" builtinId="38" hidden="1"/>
    <cellStyle name="20% - Accent3" xfId="2517" builtinId="38" hidden="1"/>
    <cellStyle name="20% - Accent3" xfId="2557" builtinId="38" hidden="1"/>
    <cellStyle name="20% - Accent3" xfId="2595" builtinId="38" hidden="1"/>
    <cellStyle name="20% - Accent3" xfId="2620" builtinId="38" hidden="1"/>
    <cellStyle name="20% - Accent3" xfId="2670" builtinId="38" hidden="1"/>
    <cellStyle name="20% - Accent3" xfId="2719" builtinId="38" hidden="1"/>
    <cellStyle name="20% - Accent3" xfId="2761" builtinId="38" hidden="1"/>
    <cellStyle name="20% - Accent3" xfId="2797" builtinId="38" hidden="1"/>
    <cellStyle name="20% - Accent3" xfId="2837" builtinId="38" hidden="1"/>
    <cellStyle name="20% - Accent3" xfId="2875" builtinId="38" hidden="1"/>
    <cellStyle name="20% - Accent3" xfId="2894" builtinId="38" hidden="1"/>
    <cellStyle name="20% - Accent3" xfId="2934" builtinId="38" hidden="1"/>
    <cellStyle name="20% - Accent3" xfId="2982" builtinId="38" hidden="1"/>
    <cellStyle name="20% - Accent3" xfId="3025" builtinId="38" hidden="1"/>
    <cellStyle name="20% - Accent3" xfId="3062" builtinId="38" hidden="1"/>
    <cellStyle name="20% - Accent3" xfId="3102" builtinId="38" hidden="1"/>
    <cellStyle name="20% - Accent3" xfId="3140" builtinId="38" hidden="1"/>
    <cellStyle name="20% - Accent3" xfId="3183" builtinId="38" hidden="1"/>
    <cellStyle name="20% - Accent3" xfId="3229" builtinId="38" hidden="1"/>
    <cellStyle name="20% - Accent3" xfId="3281" builtinId="38" hidden="1"/>
    <cellStyle name="20% - Accent3" xfId="3325" builtinId="38" hidden="1"/>
    <cellStyle name="20% - Accent3" xfId="3367" builtinId="38" hidden="1"/>
    <cellStyle name="20% - Accent3" xfId="3412" builtinId="38" hidden="1"/>
    <cellStyle name="20% - Accent3" xfId="3462" builtinId="38" hidden="1"/>
    <cellStyle name="20% - Accent3" xfId="3501" builtinId="38" hidden="1"/>
    <cellStyle name="20% - Accent3" xfId="3549" builtinId="38" hidden="1"/>
    <cellStyle name="20% - Accent3" xfId="3584" builtinId="38" hidden="1"/>
    <cellStyle name="20% - Accent3" xfId="3633" builtinId="38" hidden="1"/>
    <cellStyle name="20% - Accent3" xfId="3673" builtinId="38" hidden="1"/>
    <cellStyle name="20% - Accent3" xfId="3710" builtinId="38" hidden="1"/>
    <cellStyle name="20% - Accent3" xfId="3750" builtinId="38" hidden="1"/>
    <cellStyle name="20% - Accent3" xfId="3797" builtinId="38" hidden="1"/>
    <cellStyle name="20% - Accent3" xfId="3845" builtinId="38" hidden="1"/>
    <cellStyle name="20% - Accent3" xfId="3884" builtinId="38" hidden="1"/>
    <cellStyle name="20% - Accent3" xfId="3931" builtinId="38" hidden="1"/>
    <cellStyle name="20% - Accent3" xfId="3967" builtinId="38" hidden="1"/>
    <cellStyle name="20% - Accent3" xfId="4016" builtinId="38" hidden="1"/>
    <cellStyle name="20% - Accent3" xfId="4055" builtinId="38" hidden="1"/>
    <cellStyle name="20% - Accent3" xfId="4090" builtinId="38" hidden="1"/>
    <cellStyle name="20% - Accent3" xfId="4128" builtinId="38" hidden="1"/>
    <cellStyle name="20% - Accent3" xfId="3813" builtinId="38" hidden="1"/>
    <cellStyle name="20% - Accent3" xfId="4181" builtinId="38" hidden="1"/>
    <cellStyle name="20% - Accent3" xfId="4221" builtinId="38" hidden="1"/>
    <cellStyle name="20% - Accent3" xfId="4267" builtinId="38" hidden="1"/>
    <cellStyle name="20% - Accent3" xfId="4303" builtinId="38" hidden="1"/>
    <cellStyle name="20% - Accent3" xfId="4352" builtinId="38" hidden="1"/>
    <cellStyle name="20% - Accent3" xfId="4393" builtinId="38" hidden="1"/>
    <cellStyle name="20% - Accent3" xfId="4429" builtinId="38" hidden="1"/>
    <cellStyle name="20% - Accent3" xfId="4469" builtinId="38" hidden="1"/>
    <cellStyle name="20% - Accent3" xfId="4292" builtinId="38" hidden="1"/>
    <cellStyle name="20% - Accent3" xfId="4510" builtinId="38" hidden="1"/>
    <cellStyle name="20% - Accent3" xfId="4547" builtinId="38" hidden="1"/>
    <cellStyle name="20% - Accent3" xfId="4590" builtinId="38" hidden="1"/>
    <cellStyle name="20% - Accent3" xfId="4622" builtinId="38" hidden="1"/>
    <cellStyle name="20% - Accent3" xfId="4667" builtinId="38" hidden="1"/>
    <cellStyle name="20% - Accent3" xfId="4703" builtinId="38" hidden="1"/>
    <cellStyle name="20% - Accent3" xfId="4736" builtinId="38" hidden="1"/>
    <cellStyle name="20% - Accent3" xfId="4772" builtinId="38" hidden="1"/>
    <cellStyle name="20% - Accent3" xfId="3622" builtinId="38" hidden="1"/>
    <cellStyle name="20% - Accent3" xfId="4810" builtinId="38" hidden="1"/>
    <cellStyle name="20% - Accent3" xfId="4844" builtinId="38" hidden="1"/>
    <cellStyle name="20% - Accent3" xfId="4896" builtinId="38" hidden="1"/>
    <cellStyle name="20% - Accent3" xfId="4948" builtinId="38" hidden="1"/>
    <cellStyle name="20% - Accent3" xfId="4997" builtinId="38" hidden="1"/>
    <cellStyle name="20% - Accent3" xfId="5040" builtinId="38" hidden="1"/>
    <cellStyle name="20% - Accent3" xfId="5077" builtinId="38" hidden="1"/>
    <cellStyle name="20% - Accent3" xfId="5117" builtinId="38" hidden="1"/>
    <cellStyle name="20% - Accent3" xfId="5155" builtinId="38" hidden="1"/>
    <cellStyle name="20% - Accent3" xfId="5190" builtinId="38" hidden="1"/>
    <cellStyle name="20% - Accent3" xfId="5242" builtinId="38" hidden="1"/>
    <cellStyle name="20% - Accent3" xfId="5293" builtinId="38" hidden="1"/>
    <cellStyle name="20% - Accent3" xfId="5337" builtinId="38" hidden="1"/>
    <cellStyle name="20% - Accent3" xfId="5373" builtinId="38" hidden="1"/>
    <cellStyle name="20% - Accent3" xfId="5413" builtinId="38" hidden="1"/>
    <cellStyle name="20% - Accent3" xfId="5451" builtinId="38" hidden="1"/>
    <cellStyle name="20% - Accent3" xfId="5471" builtinId="38" hidden="1"/>
    <cellStyle name="20% - Accent3" xfId="5524" builtinId="38" hidden="1"/>
    <cellStyle name="20% - Accent3" xfId="5574" builtinId="38" hidden="1"/>
    <cellStyle name="20% - Accent3" xfId="5618" builtinId="38" hidden="1"/>
    <cellStyle name="20% - Accent3" xfId="5655" builtinId="38" hidden="1"/>
    <cellStyle name="20% - Accent3" xfId="5695" builtinId="38" hidden="1"/>
    <cellStyle name="20% - Accent3" xfId="5733" builtinId="38" hidden="1"/>
    <cellStyle name="20% - Accent3" xfId="5758" builtinId="38" hidden="1"/>
    <cellStyle name="20% - Accent3" xfId="5808" builtinId="38" hidden="1"/>
    <cellStyle name="20% - Accent3" xfId="5857" builtinId="38" hidden="1"/>
    <cellStyle name="20% - Accent3" xfId="5899" builtinId="38" hidden="1"/>
    <cellStyle name="20% - Accent3" xfId="5935" builtinId="38" hidden="1"/>
    <cellStyle name="20% - Accent3" xfId="5975" builtinId="38" hidden="1"/>
    <cellStyle name="20% - Accent3" xfId="6013" builtinId="38" hidden="1"/>
    <cellStyle name="20% - Accent3" xfId="6032" builtinId="38" hidden="1"/>
    <cellStyle name="20% - Accent3" xfId="6072" builtinId="38" hidden="1"/>
    <cellStyle name="20% - Accent3" xfId="6120" builtinId="38" hidden="1"/>
    <cellStyle name="20% - Accent3" xfId="6163" builtinId="38" hidden="1"/>
    <cellStyle name="20% - Accent3" xfId="6200" builtinId="38" hidden="1"/>
    <cellStyle name="20% - Accent3" xfId="6240" builtinId="38" hidden="1"/>
    <cellStyle name="20% - Accent3" xfId="6278" builtinId="38" hidden="1"/>
    <cellStyle name="20% - Accent3" xfId="6321" builtinId="38" hidden="1"/>
    <cellStyle name="20% - Accent3" xfId="6366" builtinId="38" hidden="1"/>
    <cellStyle name="20% - Accent3" xfId="6410" builtinId="38" hidden="1"/>
    <cellStyle name="20% - Accent3" xfId="6474" builtinId="38" hidden="1"/>
    <cellStyle name="20% - Accent3" xfId="6517" builtinId="38" hidden="1"/>
    <cellStyle name="20% - Accent3" xfId="6563" builtinId="38" hidden="1"/>
    <cellStyle name="20% - Accent3" xfId="6613" builtinId="38" hidden="1"/>
    <cellStyle name="20% - Accent3" xfId="6652" builtinId="38" hidden="1"/>
    <cellStyle name="20% - Accent3" xfId="6700" builtinId="38" hidden="1"/>
    <cellStyle name="20% - Accent3" xfId="6735" builtinId="38" hidden="1"/>
    <cellStyle name="20% - Accent3" xfId="6784" builtinId="38" hidden="1"/>
    <cellStyle name="20% - Accent3" xfId="6824" builtinId="38" hidden="1"/>
    <cellStyle name="20% - Accent3" xfId="6861" builtinId="38" hidden="1"/>
    <cellStyle name="20% - Accent3" xfId="6901" builtinId="38" hidden="1"/>
    <cellStyle name="20% - Accent3" xfId="6948" builtinId="38" hidden="1"/>
    <cellStyle name="20% - Accent3" xfId="6996" builtinId="38" hidden="1"/>
    <cellStyle name="20% - Accent3" xfId="7035" builtinId="38" hidden="1"/>
    <cellStyle name="20% - Accent3" xfId="7082" builtinId="38" hidden="1"/>
    <cellStyle name="20% - Accent3" xfId="7118" builtinId="38" hidden="1"/>
    <cellStyle name="20% - Accent3" xfId="7167" builtinId="38" hidden="1"/>
    <cellStyle name="20% - Accent3" xfId="7206" builtinId="38" hidden="1"/>
    <cellStyle name="20% - Accent3" xfId="7241" builtinId="38" hidden="1"/>
    <cellStyle name="20% - Accent3" xfId="7279" builtinId="38" hidden="1"/>
    <cellStyle name="20% - Accent3" xfId="6964" builtinId="38" hidden="1"/>
    <cellStyle name="20% - Accent3" xfId="7332" builtinId="38" hidden="1"/>
    <cellStyle name="20% - Accent3" xfId="7372" builtinId="38" hidden="1"/>
    <cellStyle name="20% - Accent3" xfId="7418" builtinId="38" hidden="1"/>
    <cellStyle name="20% - Accent3" xfId="7454" builtinId="38" hidden="1"/>
    <cellStyle name="20% - Accent3" xfId="7503" builtinId="38" hidden="1"/>
    <cellStyle name="20% - Accent3" xfId="7544" builtinId="38" hidden="1"/>
    <cellStyle name="20% - Accent3" xfId="7580" builtinId="38" hidden="1"/>
    <cellStyle name="20% - Accent3" xfId="7620" builtinId="38" hidden="1"/>
    <cellStyle name="20% - Accent3" xfId="7443" builtinId="38" hidden="1"/>
    <cellStyle name="20% - Accent3" xfId="7661" builtinId="38" hidden="1"/>
    <cellStyle name="20% - Accent3" xfId="7698" builtinId="38" hidden="1"/>
    <cellStyle name="20% - Accent3" xfId="7741" builtinId="38" hidden="1"/>
    <cellStyle name="20% - Accent3" xfId="7773" builtinId="38" hidden="1"/>
    <cellStyle name="20% - Accent3" xfId="7818" builtinId="38" hidden="1"/>
    <cellStyle name="20% - Accent3" xfId="7854" builtinId="38" hidden="1"/>
    <cellStyle name="20% - Accent3" xfId="7887" builtinId="38" hidden="1"/>
    <cellStyle name="20% - Accent3" xfId="7923" builtinId="38" hidden="1"/>
    <cellStyle name="20% - Accent3" xfId="6773" builtinId="38" hidden="1"/>
    <cellStyle name="20% - Accent3" xfId="7961" builtinId="38" hidden="1"/>
    <cellStyle name="20% - Accent3" xfId="7995" builtinId="38" hidden="1"/>
    <cellStyle name="20% - Accent3" xfId="8048" builtinId="38" hidden="1"/>
    <cellStyle name="20% - Accent3" xfId="8101" builtinId="38" hidden="1"/>
    <cellStyle name="20% - Accent3" xfId="8151" builtinId="38" hidden="1"/>
    <cellStyle name="20% - Accent3" xfId="8195" builtinId="38" hidden="1"/>
    <cellStyle name="20% - Accent3" xfId="8232" builtinId="38" hidden="1"/>
    <cellStyle name="20% - Accent3" xfId="8272" builtinId="38" hidden="1"/>
    <cellStyle name="20% - Accent3" xfId="8310" builtinId="38" hidden="1"/>
    <cellStyle name="20% - Accent3" xfId="8345" builtinId="38" hidden="1"/>
    <cellStyle name="20% - Accent3" xfId="8398" builtinId="38" hidden="1"/>
    <cellStyle name="20% - Accent3" xfId="8449" builtinId="38" hidden="1"/>
    <cellStyle name="20% - Accent3" xfId="8493" builtinId="38" hidden="1"/>
    <cellStyle name="20% - Accent3" xfId="8529" builtinId="38" hidden="1"/>
    <cellStyle name="20% - Accent3" xfId="8569" builtinId="38" hidden="1"/>
    <cellStyle name="20% - Accent3" xfId="8607" builtinId="38" hidden="1"/>
    <cellStyle name="20% - Accent3" xfId="8627" builtinId="38" hidden="1"/>
    <cellStyle name="20% - Accent3" xfId="8680" builtinId="38" hidden="1"/>
    <cellStyle name="20% - Accent3" xfId="8730" builtinId="38" hidden="1"/>
    <cellStyle name="20% - Accent3" xfId="8774" builtinId="38" hidden="1"/>
    <cellStyle name="20% - Accent3" xfId="8811" builtinId="38" hidden="1"/>
    <cellStyle name="20% - Accent3" xfId="8851" builtinId="38" hidden="1"/>
    <cellStyle name="20% - Accent3" xfId="8889" builtinId="38" hidden="1"/>
    <cellStyle name="20% - Accent3" xfId="8914" builtinId="38" hidden="1"/>
    <cellStyle name="20% - Accent3" xfId="8964" builtinId="38" hidden="1"/>
    <cellStyle name="20% - Accent3" xfId="9013" builtinId="38" hidden="1"/>
    <cellStyle name="20% - Accent3" xfId="9055" builtinId="38" hidden="1"/>
    <cellStyle name="20% - Accent3" xfId="9091" builtinId="38" hidden="1"/>
    <cellStyle name="20% - Accent3" xfId="9131" builtinId="38" hidden="1"/>
    <cellStyle name="20% - Accent3" xfId="9169" builtinId="38" hidden="1"/>
    <cellStyle name="20% - Accent3" xfId="9188" builtinId="38" hidden="1"/>
    <cellStyle name="20% - Accent3" xfId="9228" builtinId="38" hidden="1"/>
    <cellStyle name="20% - Accent3" xfId="9276" builtinId="38" hidden="1"/>
    <cellStyle name="20% - Accent3" xfId="9319" builtinId="38" hidden="1"/>
    <cellStyle name="20% - Accent3" xfId="9356" builtinId="38" hidden="1"/>
    <cellStyle name="20% - Accent3" xfId="9396" builtinId="38" hidden="1"/>
    <cellStyle name="20% - Accent3" xfId="9434" builtinId="38" hidden="1"/>
    <cellStyle name="20% - Accent3" xfId="9477" builtinId="38" hidden="1"/>
    <cellStyle name="20% - Accent3" xfId="9523" builtinId="38" hidden="1"/>
    <cellStyle name="20% - Accent3" xfId="9551" builtinId="38" hidden="1"/>
    <cellStyle name="20% - Accent3" xfId="9611" builtinId="38" hidden="1"/>
    <cellStyle name="20% - Accent3" xfId="9653" builtinId="38" hidden="1"/>
    <cellStyle name="20% - Accent3" xfId="9700" builtinId="38" hidden="1"/>
    <cellStyle name="20% - Accent3" xfId="9748" builtinId="38" hidden="1"/>
    <cellStyle name="20% - Accent3" xfId="9787" builtinId="38" hidden="1"/>
    <cellStyle name="20% - Accent3" xfId="9835" builtinId="38" hidden="1"/>
    <cellStyle name="20% - Accent3" xfId="9870" builtinId="38" hidden="1"/>
    <cellStyle name="20% - Accent3" xfId="9919" builtinId="38" hidden="1"/>
    <cellStyle name="20% - Accent3" xfId="9959" builtinId="38" hidden="1"/>
    <cellStyle name="20% - Accent3" xfId="9996" builtinId="38" hidden="1"/>
    <cellStyle name="20% - Accent3" xfId="10036" builtinId="38" hidden="1"/>
    <cellStyle name="20% - Accent3" xfId="10083" builtinId="38" hidden="1"/>
    <cellStyle name="20% - Accent3" xfId="10131" builtinId="38" hidden="1"/>
    <cellStyle name="20% - Accent3" xfId="10170" builtinId="38" hidden="1"/>
    <cellStyle name="20% - Accent3" xfId="10217" builtinId="38" hidden="1"/>
    <cellStyle name="20% - Accent3" xfId="10253" builtinId="38" hidden="1"/>
    <cellStyle name="20% - Accent3" xfId="10302" builtinId="38" hidden="1"/>
    <cellStyle name="20% - Accent3" xfId="10341" builtinId="38" hidden="1"/>
    <cellStyle name="20% - Accent3" xfId="10376" builtinId="38" hidden="1"/>
    <cellStyle name="20% - Accent3" xfId="10414" builtinId="38" hidden="1"/>
    <cellStyle name="20% - Accent3" xfId="10099" builtinId="38" hidden="1"/>
    <cellStyle name="20% - Accent3" xfId="10467" builtinId="38" hidden="1"/>
    <cellStyle name="20% - Accent3" xfId="10507" builtinId="38" hidden="1"/>
    <cellStyle name="20% - Accent3" xfId="10553" builtinId="38" hidden="1"/>
    <cellStyle name="20% - Accent3" xfId="10589" builtinId="38" hidden="1"/>
    <cellStyle name="20% - Accent3" xfId="10638" builtinId="38" hidden="1"/>
    <cellStyle name="20% - Accent3" xfId="10679" builtinId="38" hidden="1"/>
    <cellStyle name="20% - Accent3" xfId="10715" builtinId="38" hidden="1"/>
    <cellStyle name="20% - Accent3" xfId="10755" builtinId="38" hidden="1"/>
    <cellStyle name="20% - Accent3" xfId="10578" builtinId="38" hidden="1"/>
    <cellStyle name="20% - Accent3" xfId="10796" builtinId="38" hidden="1"/>
    <cellStyle name="20% - Accent3" xfId="10833" builtinId="38" hidden="1"/>
    <cellStyle name="20% - Accent3" xfId="10876" builtinId="38" hidden="1"/>
    <cellStyle name="20% - Accent3" xfId="10908" builtinId="38" hidden="1"/>
    <cellStyle name="20% - Accent3" xfId="10953" builtinId="38" hidden="1"/>
    <cellStyle name="20% - Accent3" xfId="10989" builtinId="38" hidden="1"/>
    <cellStyle name="20% - Accent3" xfId="11022" builtinId="38" hidden="1"/>
    <cellStyle name="20% - Accent3" xfId="11058" builtinId="38" hidden="1"/>
    <cellStyle name="20% - Accent3" xfId="9908" builtinId="38" hidden="1"/>
    <cellStyle name="20% - Accent3" xfId="11095" builtinId="38" hidden="1"/>
    <cellStyle name="20% - Accent3" xfId="11128" builtinId="38" hidden="1"/>
    <cellStyle name="20% - Accent3" xfId="11180" builtinId="38" hidden="1"/>
    <cellStyle name="20% - Accent3" xfId="11233" builtinId="38" hidden="1"/>
    <cellStyle name="20% - Accent3" xfId="11282" builtinId="38" hidden="1"/>
    <cellStyle name="20% - Accent3" xfId="11326" builtinId="38" hidden="1"/>
    <cellStyle name="20% - Accent3" xfId="11362" builtinId="38" hidden="1"/>
    <cellStyle name="20% - Accent3" xfId="11401" builtinId="38" hidden="1"/>
    <cellStyle name="20% - Accent3" xfId="11438" builtinId="38" hidden="1"/>
    <cellStyle name="20% - Accent3" xfId="11472" builtinId="38" hidden="1"/>
    <cellStyle name="20% - Accent3" xfId="11522" builtinId="38" hidden="1"/>
    <cellStyle name="20% - Accent3" xfId="11572" builtinId="38" hidden="1"/>
    <cellStyle name="20% - Accent3" xfId="11614" builtinId="38" hidden="1"/>
    <cellStyle name="20% - Accent3" xfId="11649" builtinId="38" hidden="1"/>
    <cellStyle name="20% - Accent3" xfId="11688" builtinId="38" hidden="1"/>
    <cellStyle name="20% - Accent3" xfId="11726" builtinId="38" hidden="1"/>
    <cellStyle name="20% - Accent3" xfId="11746" builtinId="38" hidden="1"/>
    <cellStyle name="20% - Accent3" xfId="11797" builtinId="38" hidden="1"/>
    <cellStyle name="20% - Accent3" xfId="11846" builtinId="38" hidden="1"/>
    <cellStyle name="20% - Accent3" xfId="11888" builtinId="38" hidden="1"/>
    <cellStyle name="20% - Accent3" xfId="11924" builtinId="38" hidden="1"/>
    <cellStyle name="20% - Accent3" xfId="11963" builtinId="38" hidden="1"/>
    <cellStyle name="20% - Accent3" xfId="12001" builtinId="38" hidden="1"/>
    <cellStyle name="20% - Accent3" xfId="12026" builtinId="38" hidden="1"/>
    <cellStyle name="20% - Accent3" xfId="12074" builtinId="38" hidden="1"/>
    <cellStyle name="20% - Accent3" xfId="12120" builtinId="38" hidden="1"/>
    <cellStyle name="20% - Accent3" xfId="12159" builtinId="38" hidden="1"/>
    <cellStyle name="20% - Accent3" xfId="12194" builtinId="38" hidden="1"/>
    <cellStyle name="20% - Accent3" xfId="12233" builtinId="38" hidden="1"/>
    <cellStyle name="20% - Accent3" xfId="12271" builtinId="38" hidden="1"/>
    <cellStyle name="20% - Accent3" xfId="12290" builtinId="38" hidden="1"/>
    <cellStyle name="20% - Accent3" xfId="12329" builtinId="38" hidden="1"/>
    <cellStyle name="20% - Accent3" xfId="12376" builtinId="38" hidden="1"/>
    <cellStyle name="20% - Accent3" xfId="12418" builtinId="38" hidden="1"/>
    <cellStyle name="20% - Accent3" xfId="12455" builtinId="38" hidden="1"/>
    <cellStyle name="20% - Accent3" xfId="12494" builtinId="38" hidden="1"/>
    <cellStyle name="20% - Accent3" xfId="12532" builtinId="38" hidden="1"/>
    <cellStyle name="20% - Accent3" xfId="12574" builtinId="38" hidden="1"/>
    <cellStyle name="20% - Accent3" xfId="12619" builtinId="38" hidden="1"/>
    <cellStyle name="20% - Accent3" xfId="9584" builtinId="38" hidden="1"/>
    <cellStyle name="20% - Accent3" xfId="12563" builtinId="38" hidden="1"/>
    <cellStyle name="20% - Accent3" xfId="9601" builtinId="38" hidden="1"/>
    <cellStyle name="20% - Accent3" xfId="12519" builtinId="38" hidden="1"/>
    <cellStyle name="20% - Accent3" xfId="11714" builtinId="38" hidden="1"/>
    <cellStyle name="20% - Accent3" xfId="12661" builtinId="38" hidden="1"/>
    <cellStyle name="20% - Accent3" xfId="12708" builtinId="38" hidden="1"/>
    <cellStyle name="20% - Accent3" xfId="12743" builtinId="38" hidden="1"/>
    <cellStyle name="20% - Accent3" xfId="12792" builtinId="38" hidden="1"/>
    <cellStyle name="20% - Accent3" xfId="12832" builtinId="38" hidden="1"/>
    <cellStyle name="20% - Accent3" xfId="12868" builtinId="38" hidden="1"/>
    <cellStyle name="20% - Accent3" xfId="12908" builtinId="38" hidden="1"/>
    <cellStyle name="20% - Accent3" xfId="12954" builtinId="38" hidden="1"/>
    <cellStyle name="20% - Accent3" xfId="13002" builtinId="38" hidden="1"/>
    <cellStyle name="20% - Accent3" xfId="13041" builtinId="38" hidden="1"/>
    <cellStyle name="20% - Accent3" xfId="13088" builtinId="38" hidden="1"/>
    <cellStyle name="20% - Accent3" xfId="13124" builtinId="38" hidden="1"/>
    <cellStyle name="20% - Accent3" xfId="13173" builtinId="38" hidden="1"/>
    <cellStyle name="20% - Accent3" xfId="13212" builtinId="38" hidden="1"/>
    <cellStyle name="20% - Accent3" xfId="13247" builtinId="38" hidden="1"/>
    <cellStyle name="20% - Accent3" xfId="13285" builtinId="38" hidden="1"/>
    <cellStyle name="20% - Accent3" xfId="12970" builtinId="38" hidden="1"/>
    <cellStyle name="20% - Accent3" xfId="13338" builtinId="38" hidden="1"/>
    <cellStyle name="20% - Accent3" xfId="13378" builtinId="38" hidden="1"/>
    <cellStyle name="20% - Accent3" xfId="13424" builtinId="38" hidden="1"/>
    <cellStyle name="20% - Accent3" xfId="13460" builtinId="38" hidden="1"/>
    <cellStyle name="20% - Accent3" xfId="13509" builtinId="38" hidden="1"/>
    <cellStyle name="20% - Accent3" xfId="13550" builtinId="38" hidden="1"/>
    <cellStyle name="20% - Accent3" xfId="13586" builtinId="38" hidden="1"/>
    <cellStyle name="20% - Accent3" xfId="13626" builtinId="38" hidden="1"/>
    <cellStyle name="20% - Accent3" xfId="13449" builtinId="38" hidden="1"/>
    <cellStyle name="20% - Accent3" xfId="13667" builtinId="38" hidden="1"/>
    <cellStyle name="20% - Accent3" xfId="13703" builtinId="38" hidden="1"/>
    <cellStyle name="20% - Accent3" xfId="13746" builtinId="38" hidden="1"/>
    <cellStyle name="20% - Accent3" xfId="13778" builtinId="38" hidden="1"/>
    <cellStyle name="20% - Accent3" xfId="13823" builtinId="38" hidden="1"/>
    <cellStyle name="20% - Accent3" xfId="13859" builtinId="38" hidden="1"/>
    <cellStyle name="20% - Accent3" xfId="13892" builtinId="38" hidden="1"/>
    <cellStyle name="20% - Accent3" xfId="13928" builtinId="38" hidden="1"/>
    <cellStyle name="20% - Accent3" xfId="12781" builtinId="38" hidden="1"/>
    <cellStyle name="20% - Accent3" xfId="13962" builtinId="38" hidden="1"/>
    <cellStyle name="20% - Accent3" xfId="13993" builtinId="38" hidden="1"/>
    <cellStyle name="20% - Accent3" xfId="14037" builtinId="38" hidden="1"/>
    <cellStyle name="20% - Accent3" xfId="14083" builtinId="38" hidden="1"/>
    <cellStyle name="20% - Accent3" xfId="14128" builtinId="38" hidden="1"/>
    <cellStyle name="20% - Accent3" xfId="14165" builtinId="38" hidden="1"/>
    <cellStyle name="20% - Accent3" xfId="14197" builtinId="38" hidden="1"/>
    <cellStyle name="20% - Accent3" xfId="14233" builtinId="38" hidden="1"/>
    <cellStyle name="20% - Accent3" xfId="14266" builtinId="38" hidden="1"/>
    <cellStyle name="20% - Accent3" xfId="14296" builtinId="38" hidden="1"/>
    <cellStyle name="20% - Accent3" xfId="14342" builtinId="38" hidden="1"/>
    <cellStyle name="20% - Accent3" xfId="14390" builtinId="38" hidden="1"/>
    <cellStyle name="20% - Accent3" xfId="14429" builtinId="38" hidden="1"/>
    <cellStyle name="20% - Accent3" xfId="14462" builtinId="38" hidden="1"/>
    <cellStyle name="20% - Accent3" xfId="14498" builtinId="38" hidden="1"/>
    <cellStyle name="20% - Accent3" xfId="14534" builtinId="38" hidden="1"/>
    <cellStyle name="20% - Accent3" xfId="14553" builtinId="38" hidden="1"/>
    <cellStyle name="20% - Accent3" xfId="14601" builtinId="38" hidden="1"/>
    <cellStyle name="20% - Accent3" xfId="14648" builtinId="38" hidden="1"/>
    <cellStyle name="20% - Accent3" xfId="14687" builtinId="38" hidden="1"/>
    <cellStyle name="20% - Accent3" xfId="14721" builtinId="38" hidden="1"/>
    <cellStyle name="20% - Accent3" xfId="14757" builtinId="38" hidden="1"/>
    <cellStyle name="20% - Accent3" xfId="14793" builtinId="38" hidden="1"/>
    <cellStyle name="20% - Accent3" xfId="14817" builtinId="38" hidden="1"/>
    <cellStyle name="20% - Accent3" xfId="14863" builtinId="38" hidden="1"/>
    <cellStyle name="20% - Accent3" xfId="14907" builtinId="38" hidden="1"/>
    <cellStyle name="20% - Accent3" xfId="14944" builtinId="38" hidden="1"/>
    <cellStyle name="20% - Accent3" xfId="14977" builtinId="38" hidden="1"/>
    <cellStyle name="20% - Accent3" xfId="15013" builtinId="38" hidden="1"/>
    <cellStyle name="20% - Accent3" xfId="15049" builtinId="38" hidden="1"/>
    <cellStyle name="20% - Accent3" xfId="15067" builtinId="38" hidden="1"/>
    <cellStyle name="20% - Accent3" xfId="15104" builtinId="38" hidden="1"/>
    <cellStyle name="20% - Accent3" xfId="15149" builtinId="38" hidden="1"/>
    <cellStyle name="20% - Accent3" xfId="15187" builtinId="38" hidden="1"/>
    <cellStyle name="20% - Accent3" xfId="15221" builtinId="38" hidden="1"/>
    <cellStyle name="20% - Accent3" xfId="15257" builtinId="38" hidden="1"/>
    <cellStyle name="20% - Accent3" xfId="15293" builtinId="38" hidden="1"/>
    <cellStyle name="20% - Accent3" xfId="15329" builtinId="38" hidden="1"/>
    <cellStyle name="20% - Accent3" xfId="15368" builtinId="38" hidden="1"/>
    <cellStyle name="20% - Accent4" xfId="38" builtinId="42" hidden="1"/>
    <cellStyle name="20% - Accent4" xfId="92" builtinId="42" hidden="1"/>
    <cellStyle name="20% - Accent4" xfId="135" builtinId="42" hidden="1"/>
    <cellStyle name="20% - Accent4" xfId="182" builtinId="42" hidden="1"/>
    <cellStyle name="20% - Accent4" xfId="224" builtinId="42" hidden="1"/>
    <cellStyle name="20% - Accent4" xfId="273" builtinId="42" hidden="1"/>
    <cellStyle name="20% - Accent4" xfId="323" builtinId="42" hidden="1"/>
    <cellStyle name="20% - Accent4" xfId="362" builtinId="42" hidden="1"/>
    <cellStyle name="20% - Accent4" xfId="410" builtinId="42" hidden="1"/>
    <cellStyle name="20% - Accent4" xfId="445" builtinId="42" hidden="1"/>
    <cellStyle name="20% - Accent4" xfId="494" builtinId="42" hidden="1"/>
    <cellStyle name="20% - Accent4" xfId="534" builtinId="42" hidden="1"/>
    <cellStyle name="20% - Accent4" xfId="571" builtinId="42" hidden="1"/>
    <cellStyle name="20% - Accent4" xfId="611" builtinId="42" hidden="1"/>
    <cellStyle name="20% - Accent4" xfId="658" builtinId="42" hidden="1"/>
    <cellStyle name="20% - Accent4" xfId="706" builtinId="42" hidden="1"/>
    <cellStyle name="20% - Accent4" xfId="745" builtinId="42" hidden="1"/>
    <cellStyle name="20% - Accent4" xfId="792" builtinId="42" hidden="1"/>
    <cellStyle name="20% - Accent4" xfId="828" builtinId="42" hidden="1"/>
    <cellStyle name="20% - Accent4" xfId="877" builtinId="42" hidden="1"/>
    <cellStyle name="20% - Accent4" xfId="916" builtinId="42" hidden="1"/>
    <cellStyle name="20% - Accent4" xfId="951" builtinId="42" hidden="1"/>
    <cellStyle name="20% - Accent4" xfId="989" builtinId="42" hidden="1"/>
    <cellStyle name="20% - Accent4" xfId="631" builtinId="42" hidden="1"/>
    <cellStyle name="20% - Accent4" xfId="1042" builtinId="42" hidden="1"/>
    <cellStyle name="20% - Accent4" xfId="1082" builtinId="42" hidden="1"/>
    <cellStyle name="20% - Accent4" xfId="1128" builtinId="42" hidden="1"/>
    <cellStyle name="20% - Accent4" xfId="1164" builtinId="42" hidden="1"/>
    <cellStyle name="20% - Accent4" xfId="1213" builtinId="42" hidden="1"/>
    <cellStyle name="20% - Accent4" xfId="1254" builtinId="42" hidden="1"/>
    <cellStyle name="20% - Accent4" xfId="1290" builtinId="42" hidden="1"/>
    <cellStyle name="20% - Accent4" xfId="1330" builtinId="42" hidden="1"/>
    <cellStyle name="20% - Accent4" xfId="1067" builtinId="42" hidden="1"/>
    <cellStyle name="20% - Accent4" xfId="1371" builtinId="42" hidden="1"/>
    <cellStyle name="20% - Accent4" xfId="1408" builtinId="42" hidden="1"/>
    <cellStyle name="20% - Accent4" xfId="1451" builtinId="42" hidden="1"/>
    <cellStyle name="20% - Accent4" xfId="1483" builtinId="42" hidden="1"/>
    <cellStyle name="20% - Accent4" xfId="1528" builtinId="42" hidden="1"/>
    <cellStyle name="20% - Accent4" xfId="1564" builtinId="42" hidden="1"/>
    <cellStyle name="20% - Accent4" xfId="1597" builtinId="42" hidden="1"/>
    <cellStyle name="20% - Accent4" xfId="1633" builtinId="42" hidden="1"/>
    <cellStyle name="20% - Accent4" xfId="556" builtinId="42" hidden="1"/>
    <cellStyle name="20% - Accent4" xfId="1671" builtinId="42" hidden="1"/>
    <cellStyle name="20% - Accent4" xfId="1705" builtinId="42" hidden="1"/>
    <cellStyle name="20% - Accent4" xfId="1758" builtinId="42" hidden="1"/>
    <cellStyle name="20% - Accent4" xfId="1811" builtinId="42" hidden="1"/>
    <cellStyle name="20% - Accent4" xfId="1861" builtinId="42" hidden="1"/>
    <cellStyle name="20% - Accent4" xfId="1905" builtinId="42" hidden="1"/>
    <cellStyle name="20% - Accent4" xfId="1942" builtinId="42" hidden="1"/>
    <cellStyle name="20% - Accent4" xfId="1982" builtinId="42" hidden="1"/>
    <cellStyle name="20% - Accent4" xfId="2020" builtinId="42" hidden="1"/>
    <cellStyle name="20% - Accent4" xfId="2055" builtinId="42" hidden="1"/>
    <cellStyle name="20% - Accent4" xfId="2108" builtinId="42" hidden="1"/>
    <cellStyle name="20% - Accent4" xfId="2159" builtinId="42" hidden="1"/>
    <cellStyle name="20% - Accent4" xfId="2203" builtinId="42" hidden="1"/>
    <cellStyle name="20% - Accent4" xfId="2239" builtinId="42" hidden="1"/>
    <cellStyle name="20% - Accent4" xfId="2279" builtinId="42" hidden="1"/>
    <cellStyle name="20% - Accent4" xfId="2317" builtinId="42" hidden="1"/>
    <cellStyle name="20% - Accent4" xfId="2337" builtinId="42" hidden="1"/>
    <cellStyle name="20% - Accent4" xfId="2390" builtinId="42" hidden="1"/>
    <cellStyle name="20% - Accent4" xfId="2440" builtinId="42" hidden="1"/>
    <cellStyle name="20% - Accent4" xfId="2484" builtinId="42" hidden="1"/>
    <cellStyle name="20% - Accent4" xfId="2521" builtinId="42" hidden="1"/>
    <cellStyle name="20% - Accent4" xfId="2561" builtinId="42" hidden="1"/>
    <cellStyle name="20% - Accent4" xfId="2599" builtinId="42" hidden="1"/>
    <cellStyle name="20% - Accent4" xfId="2624" builtinId="42" hidden="1"/>
    <cellStyle name="20% - Accent4" xfId="2674" builtinId="42" hidden="1"/>
    <cellStyle name="20% - Accent4" xfId="2723" builtinId="42" hidden="1"/>
    <cellStyle name="20% - Accent4" xfId="2765" builtinId="42" hidden="1"/>
    <cellStyle name="20% - Accent4" xfId="2801" builtinId="42" hidden="1"/>
    <cellStyle name="20% - Accent4" xfId="2841" builtinId="42" hidden="1"/>
    <cellStyle name="20% - Accent4" xfId="2879" builtinId="42" hidden="1"/>
    <cellStyle name="20% - Accent4" xfId="2898" builtinId="42" hidden="1"/>
    <cellStyle name="20% - Accent4" xfId="2938" builtinId="42" hidden="1"/>
    <cellStyle name="20% - Accent4" xfId="2986" builtinId="42" hidden="1"/>
    <cellStyle name="20% - Accent4" xfId="3029" builtinId="42" hidden="1"/>
    <cellStyle name="20% - Accent4" xfId="3066" builtinId="42" hidden="1"/>
    <cellStyle name="20% - Accent4" xfId="3106" builtinId="42" hidden="1"/>
    <cellStyle name="20% - Accent4" xfId="3144" builtinId="42" hidden="1"/>
    <cellStyle name="20% - Accent4" xfId="3187" builtinId="42" hidden="1"/>
    <cellStyle name="20% - Accent4" xfId="3233" builtinId="42" hidden="1"/>
    <cellStyle name="20% - Accent4" xfId="3285" builtinId="42" hidden="1"/>
    <cellStyle name="20% - Accent4" xfId="3329" builtinId="42" hidden="1"/>
    <cellStyle name="20% - Accent4" xfId="3371" builtinId="42" hidden="1"/>
    <cellStyle name="20% - Accent4" xfId="3416" builtinId="42" hidden="1"/>
    <cellStyle name="20% - Accent4" xfId="3466" builtinId="42" hidden="1"/>
    <cellStyle name="20% - Accent4" xfId="3505" builtinId="42" hidden="1"/>
    <cellStyle name="20% - Accent4" xfId="3553" builtinId="42" hidden="1"/>
    <cellStyle name="20% - Accent4" xfId="3588" builtinId="42" hidden="1"/>
    <cellStyle name="20% - Accent4" xfId="3637" builtinId="42" hidden="1"/>
    <cellStyle name="20% - Accent4" xfId="3677" builtinId="42" hidden="1"/>
    <cellStyle name="20% - Accent4" xfId="3714" builtinId="42" hidden="1"/>
    <cellStyle name="20% - Accent4" xfId="3754" builtinId="42" hidden="1"/>
    <cellStyle name="20% - Accent4" xfId="3801" builtinId="42" hidden="1"/>
    <cellStyle name="20% - Accent4" xfId="3849" builtinId="42" hidden="1"/>
    <cellStyle name="20% - Accent4" xfId="3888" builtinId="42" hidden="1"/>
    <cellStyle name="20% - Accent4" xfId="3935" builtinId="42" hidden="1"/>
    <cellStyle name="20% - Accent4" xfId="3971" builtinId="42" hidden="1"/>
    <cellStyle name="20% - Accent4" xfId="4020" builtinId="42" hidden="1"/>
    <cellStyle name="20% - Accent4" xfId="4059" builtinId="42" hidden="1"/>
    <cellStyle name="20% - Accent4" xfId="4094" builtinId="42" hidden="1"/>
    <cellStyle name="20% - Accent4" xfId="4132" builtinId="42" hidden="1"/>
    <cellStyle name="20% - Accent4" xfId="3774" builtinId="42" hidden="1"/>
    <cellStyle name="20% - Accent4" xfId="4185" builtinId="42" hidden="1"/>
    <cellStyle name="20% - Accent4" xfId="4225" builtinId="42" hidden="1"/>
    <cellStyle name="20% - Accent4" xfId="4271" builtinId="42" hidden="1"/>
    <cellStyle name="20% - Accent4" xfId="4307" builtinId="42" hidden="1"/>
    <cellStyle name="20% - Accent4" xfId="4356" builtinId="42" hidden="1"/>
    <cellStyle name="20% - Accent4" xfId="4397" builtinId="42" hidden="1"/>
    <cellStyle name="20% - Accent4" xfId="4433" builtinId="42" hidden="1"/>
    <cellStyle name="20% - Accent4" xfId="4473" builtinId="42" hidden="1"/>
    <cellStyle name="20% - Accent4" xfId="4210" builtinId="42" hidden="1"/>
    <cellStyle name="20% - Accent4" xfId="4514" builtinId="42" hidden="1"/>
    <cellStyle name="20% - Accent4" xfId="4551" builtinId="42" hidden="1"/>
    <cellStyle name="20% - Accent4" xfId="4594" builtinId="42" hidden="1"/>
    <cellStyle name="20% - Accent4" xfId="4626" builtinId="42" hidden="1"/>
    <cellStyle name="20% - Accent4" xfId="4671" builtinId="42" hidden="1"/>
    <cellStyle name="20% - Accent4" xfId="4707" builtinId="42" hidden="1"/>
    <cellStyle name="20% - Accent4" xfId="4740" builtinId="42" hidden="1"/>
    <cellStyle name="20% - Accent4" xfId="4776" builtinId="42" hidden="1"/>
    <cellStyle name="20% - Accent4" xfId="3699" builtinId="42" hidden="1"/>
    <cellStyle name="20% - Accent4" xfId="4814" builtinId="42" hidden="1"/>
    <cellStyle name="20% - Accent4" xfId="4848" builtinId="42" hidden="1"/>
    <cellStyle name="20% - Accent4" xfId="4900" builtinId="42" hidden="1"/>
    <cellStyle name="20% - Accent4" xfId="4952" builtinId="42" hidden="1"/>
    <cellStyle name="20% - Accent4" xfId="5001" builtinId="42" hidden="1"/>
    <cellStyle name="20% - Accent4" xfId="5044" builtinId="42" hidden="1"/>
    <cellStyle name="20% - Accent4" xfId="5081" builtinId="42" hidden="1"/>
    <cellStyle name="20% - Accent4" xfId="5121" builtinId="42" hidden="1"/>
    <cellStyle name="20% - Accent4" xfId="5159" builtinId="42" hidden="1"/>
    <cellStyle name="20% - Accent4" xfId="5194" builtinId="42" hidden="1"/>
    <cellStyle name="20% - Accent4" xfId="5246" builtinId="42" hidden="1"/>
    <cellStyle name="20% - Accent4" xfId="5297" builtinId="42" hidden="1"/>
    <cellStyle name="20% - Accent4" xfId="5341" builtinId="42" hidden="1"/>
    <cellStyle name="20% - Accent4" xfId="5377" builtinId="42" hidden="1"/>
    <cellStyle name="20% - Accent4" xfId="5417" builtinId="42" hidden="1"/>
    <cellStyle name="20% - Accent4" xfId="5455" builtinId="42" hidden="1"/>
    <cellStyle name="20% - Accent4" xfId="5475" builtinId="42" hidden="1"/>
    <cellStyle name="20% - Accent4" xfId="5528" builtinId="42" hidden="1"/>
    <cellStyle name="20% - Accent4" xfId="5578" builtinId="42" hidden="1"/>
    <cellStyle name="20% - Accent4" xfId="5622" builtinId="42" hidden="1"/>
    <cellStyle name="20% - Accent4" xfId="5659" builtinId="42" hidden="1"/>
    <cellStyle name="20% - Accent4" xfId="5699" builtinId="42" hidden="1"/>
    <cellStyle name="20% - Accent4" xfId="5737" builtinId="42" hidden="1"/>
    <cellStyle name="20% - Accent4" xfId="5762" builtinId="42" hidden="1"/>
    <cellStyle name="20% - Accent4" xfId="5812" builtinId="42" hidden="1"/>
    <cellStyle name="20% - Accent4" xfId="5861" builtinId="42" hidden="1"/>
    <cellStyle name="20% - Accent4" xfId="5903" builtinId="42" hidden="1"/>
    <cellStyle name="20% - Accent4" xfId="5939" builtinId="42" hidden="1"/>
    <cellStyle name="20% - Accent4" xfId="5979" builtinId="42" hidden="1"/>
    <cellStyle name="20% - Accent4" xfId="6017" builtinId="42" hidden="1"/>
    <cellStyle name="20% - Accent4" xfId="6036" builtinId="42" hidden="1"/>
    <cellStyle name="20% - Accent4" xfId="6076" builtinId="42" hidden="1"/>
    <cellStyle name="20% - Accent4" xfId="6124" builtinId="42" hidden="1"/>
    <cellStyle name="20% - Accent4" xfId="6167" builtinId="42" hidden="1"/>
    <cellStyle name="20% - Accent4" xfId="6204" builtinId="42" hidden="1"/>
    <cellStyle name="20% - Accent4" xfId="6244" builtinId="42" hidden="1"/>
    <cellStyle name="20% - Accent4" xfId="6282" builtinId="42" hidden="1"/>
    <cellStyle name="20% - Accent4" xfId="6325" builtinId="42" hidden="1"/>
    <cellStyle name="20% - Accent4" xfId="6370" builtinId="42" hidden="1"/>
    <cellStyle name="20% - Accent4" xfId="6414" builtinId="42" hidden="1"/>
    <cellStyle name="20% - Accent4" xfId="6478" builtinId="42" hidden="1"/>
    <cellStyle name="20% - Accent4" xfId="6521" builtinId="42" hidden="1"/>
    <cellStyle name="20% - Accent4" xfId="6567" builtinId="42" hidden="1"/>
    <cellStyle name="20% - Accent4" xfId="6617" builtinId="42" hidden="1"/>
    <cellStyle name="20% - Accent4" xfId="6656" builtinId="42" hidden="1"/>
    <cellStyle name="20% - Accent4" xfId="6704" builtinId="42" hidden="1"/>
    <cellStyle name="20% - Accent4" xfId="6739" builtinId="42" hidden="1"/>
    <cellStyle name="20% - Accent4" xfId="6788" builtinId="42" hidden="1"/>
    <cellStyle name="20% - Accent4" xfId="6828" builtinId="42" hidden="1"/>
    <cellStyle name="20% - Accent4" xfId="6865" builtinId="42" hidden="1"/>
    <cellStyle name="20% - Accent4" xfId="6905" builtinId="42" hidden="1"/>
    <cellStyle name="20% - Accent4" xfId="6952" builtinId="42" hidden="1"/>
    <cellStyle name="20% - Accent4" xfId="7000" builtinId="42" hidden="1"/>
    <cellStyle name="20% - Accent4" xfId="7039" builtinId="42" hidden="1"/>
    <cellStyle name="20% - Accent4" xfId="7086" builtinId="42" hidden="1"/>
    <cellStyle name="20% - Accent4" xfId="7122" builtinId="42" hidden="1"/>
    <cellStyle name="20% - Accent4" xfId="7171" builtinId="42" hidden="1"/>
    <cellStyle name="20% - Accent4" xfId="7210" builtinId="42" hidden="1"/>
    <cellStyle name="20% - Accent4" xfId="7245" builtinId="42" hidden="1"/>
    <cellStyle name="20% - Accent4" xfId="7283" builtinId="42" hidden="1"/>
    <cellStyle name="20% - Accent4" xfId="6925" builtinId="42" hidden="1"/>
    <cellStyle name="20% - Accent4" xfId="7336" builtinId="42" hidden="1"/>
    <cellStyle name="20% - Accent4" xfId="7376" builtinId="42" hidden="1"/>
    <cellStyle name="20% - Accent4" xfId="7422" builtinId="42" hidden="1"/>
    <cellStyle name="20% - Accent4" xfId="7458" builtinId="42" hidden="1"/>
    <cellStyle name="20% - Accent4" xfId="7507" builtinId="42" hidden="1"/>
    <cellStyle name="20% - Accent4" xfId="7548" builtinId="42" hidden="1"/>
    <cellStyle name="20% - Accent4" xfId="7584" builtinId="42" hidden="1"/>
    <cellStyle name="20% - Accent4" xfId="7624" builtinId="42" hidden="1"/>
    <cellStyle name="20% - Accent4" xfId="7361" builtinId="42" hidden="1"/>
    <cellStyle name="20% - Accent4" xfId="7665" builtinId="42" hidden="1"/>
    <cellStyle name="20% - Accent4" xfId="7702" builtinId="42" hidden="1"/>
    <cellStyle name="20% - Accent4" xfId="7745" builtinId="42" hidden="1"/>
    <cellStyle name="20% - Accent4" xfId="7777" builtinId="42" hidden="1"/>
    <cellStyle name="20% - Accent4" xfId="7822" builtinId="42" hidden="1"/>
    <cellStyle name="20% - Accent4" xfId="7858" builtinId="42" hidden="1"/>
    <cellStyle name="20% - Accent4" xfId="7891" builtinId="42" hidden="1"/>
    <cellStyle name="20% - Accent4" xfId="7927" builtinId="42" hidden="1"/>
    <cellStyle name="20% - Accent4" xfId="6850" builtinId="42" hidden="1"/>
    <cellStyle name="20% - Accent4" xfId="7965" builtinId="42" hidden="1"/>
    <cellStyle name="20% - Accent4" xfId="7999" builtinId="42" hidden="1"/>
    <cellStyle name="20% - Accent4" xfId="8052" builtinId="42" hidden="1"/>
    <cellStyle name="20% - Accent4" xfId="8105" builtinId="42" hidden="1"/>
    <cellStyle name="20% - Accent4" xfId="8155" builtinId="42" hidden="1"/>
    <cellStyle name="20% - Accent4" xfId="8199" builtinId="42" hidden="1"/>
    <cellStyle name="20% - Accent4" xfId="8236" builtinId="42" hidden="1"/>
    <cellStyle name="20% - Accent4" xfId="8276" builtinId="42" hidden="1"/>
    <cellStyle name="20% - Accent4" xfId="8314" builtinId="42" hidden="1"/>
    <cellStyle name="20% - Accent4" xfId="8349" builtinId="42" hidden="1"/>
    <cellStyle name="20% - Accent4" xfId="8402" builtinId="42" hidden="1"/>
    <cellStyle name="20% - Accent4" xfId="8453" builtinId="42" hidden="1"/>
    <cellStyle name="20% - Accent4" xfId="8497" builtinId="42" hidden="1"/>
    <cellStyle name="20% - Accent4" xfId="8533" builtinId="42" hidden="1"/>
    <cellStyle name="20% - Accent4" xfId="8573" builtinId="42" hidden="1"/>
    <cellStyle name="20% - Accent4" xfId="8611" builtinId="42" hidden="1"/>
    <cellStyle name="20% - Accent4" xfId="8631" builtinId="42" hidden="1"/>
    <cellStyle name="20% - Accent4" xfId="8684" builtinId="42" hidden="1"/>
    <cellStyle name="20% - Accent4" xfId="8734" builtinId="42" hidden="1"/>
    <cellStyle name="20% - Accent4" xfId="8778" builtinId="42" hidden="1"/>
    <cellStyle name="20% - Accent4" xfId="8815" builtinId="42" hidden="1"/>
    <cellStyle name="20% - Accent4" xfId="8855" builtinId="42" hidden="1"/>
    <cellStyle name="20% - Accent4" xfId="8893" builtinId="42" hidden="1"/>
    <cellStyle name="20% - Accent4" xfId="8918" builtinId="42" hidden="1"/>
    <cellStyle name="20% - Accent4" xfId="8968" builtinId="42" hidden="1"/>
    <cellStyle name="20% - Accent4" xfId="9017" builtinId="42" hidden="1"/>
    <cellStyle name="20% - Accent4" xfId="9059" builtinId="42" hidden="1"/>
    <cellStyle name="20% - Accent4" xfId="9095" builtinId="42" hidden="1"/>
    <cellStyle name="20% - Accent4" xfId="9135" builtinId="42" hidden="1"/>
    <cellStyle name="20% - Accent4" xfId="9173" builtinId="42" hidden="1"/>
    <cellStyle name="20% - Accent4" xfId="9192" builtinId="42" hidden="1"/>
    <cellStyle name="20% - Accent4" xfId="9232" builtinId="42" hidden="1"/>
    <cellStyle name="20% - Accent4" xfId="9280" builtinId="42" hidden="1"/>
    <cellStyle name="20% - Accent4" xfId="9323" builtinId="42" hidden="1"/>
    <cellStyle name="20% - Accent4" xfId="9360" builtinId="42" hidden="1"/>
    <cellStyle name="20% - Accent4" xfId="9400" builtinId="42" hidden="1"/>
    <cellStyle name="20% - Accent4" xfId="9438" builtinId="42" hidden="1"/>
    <cellStyle name="20% - Accent4" xfId="9481" builtinId="42" hidden="1"/>
    <cellStyle name="20% - Accent4" xfId="9527" builtinId="42" hidden="1"/>
    <cellStyle name="20% - Accent4" xfId="9555" builtinId="42" hidden="1"/>
    <cellStyle name="20% - Accent4" xfId="9615" builtinId="42" hidden="1"/>
    <cellStyle name="20% - Accent4" xfId="9657" builtinId="42" hidden="1"/>
    <cellStyle name="20% - Accent4" xfId="9704" builtinId="42" hidden="1"/>
    <cellStyle name="20% - Accent4" xfId="9752" builtinId="42" hidden="1"/>
    <cellStyle name="20% - Accent4" xfId="9791" builtinId="42" hidden="1"/>
    <cellStyle name="20% - Accent4" xfId="9839" builtinId="42" hidden="1"/>
    <cellStyle name="20% - Accent4" xfId="9874" builtinId="42" hidden="1"/>
    <cellStyle name="20% - Accent4" xfId="9923" builtinId="42" hidden="1"/>
    <cellStyle name="20% - Accent4" xfId="9963" builtinId="42" hidden="1"/>
    <cellStyle name="20% - Accent4" xfId="10000" builtinId="42" hidden="1"/>
    <cellStyle name="20% - Accent4" xfId="10040" builtinId="42" hidden="1"/>
    <cellStyle name="20% - Accent4" xfId="10087" builtinId="42" hidden="1"/>
    <cellStyle name="20% - Accent4" xfId="10135" builtinId="42" hidden="1"/>
    <cellStyle name="20% - Accent4" xfId="10174" builtinId="42" hidden="1"/>
    <cellStyle name="20% - Accent4" xfId="10221" builtinId="42" hidden="1"/>
    <cellStyle name="20% - Accent4" xfId="10257" builtinId="42" hidden="1"/>
    <cellStyle name="20% - Accent4" xfId="10306" builtinId="42" hidden="1"/>
    <cellStyle name="20% - Accent4" xfId="10345" builtinId="42" hidden="1"/>
    <cellStyle name="20% - Accent4" xfId="10380" builtinId="42" hidden="1"/>
    <cellStyle name="20% - Accent4" xfId="10418" builtinId="42" hidden="1"/>
    <cellStyle name="20% - Accent4" xfId="10060" builtinId="42" hidden="1"/>
    <cellStyle name="20% - Accent4" xfId="10471" builtinId="42" hidden="1"/>
    <cellStyle name="20% - Accent4" xfId="10511" builtinId="42" hidden="1"/>
    <cellStyle name="20% - Accent4" xfId="10557" builtinId="42" hidden="1"/>
    <cellStyle name="20% - Accent4" xfId="10593" builtinId="42" hidden="1"/>
    <cellStyle name="20% - Accent4" xfId="10642" builtinId="42" hidden="1"/>
    <cellStyle name="20% - Accent4" xfId="10683" builtinId="42" hidden="1"/>
    <cellStyle name="20% - Accent4" xfId="10719" builtinId="42" hidden="1"/>
    <cellStyle name="20% - Accent4" xfId="10759" builtinId="42" hidden="1"/>
    <cellStyle name="20% - Accent4" xfId="10496" builtinId="42" hidden="1"/>
    <cellStyle name="20% - Accent4" xfId="10800" builtinId="42" hidden="1"/>
    <cellStyle name="20% - Accent4" xfId="10837" builtinId="42" hidden="1"/>
    <cellStyle name="20% - Accent4" xfId="10880" builtinId="42" hidden="1"/>
    <cellStyle name="20% - Accent4" xfId="10912" builtinId="42" hidden="1"/>
    <cellStyle name="20% - Accent4" xfId="10957" builtinId="42" hidden="1"/>
    <cellStyle name="20% - Accent4" xfId="10993" builtinId="42" hidden="1"/>
    <cellStyle name="20% - Accent4" xfId="11026" builtinId="42" hidden="1"/>
    <cellStyle name="20% - Accent4" xfId="11062" builtinId="42" hidden="1"/>
    <cellStyle name="20% - Accent4" xfId="9985" builtinId="42" hidden="1"/>
    <cellStyle name="20% - Accent4" xfId="11099" builtinId="42" hidden="1"/>
    <cellStyle name="20% - Accent4" xfId="11132" builtinId="42" hidden="1"/>
    <cellStyle name="20% - Accent4" xfId="11184" builtinId="42" hidden="1"/>
    <cellStyle name="20% - Accent4" xfId="11237" builtinId="42" hidden="1"/>
    <cellStyle name="20% - Accent4" xfId="11286" builtinId="42" hidden="1"/>
    <cellStyle name="20% - Accent4" xfId="11330" builtinId="42" hidden="1"/>
    <cellStyle name="20% - Accent4" xfId="11366" builtinId="42" hidden="1"/>
    <cellStyle name="20% - Accent4" xfId="11405" builtinId="42" hidden="1"/>
    <cellStyle name="20% - Accent4" xfId="11442" builtinId="42" hidden="1"/>
    <cellStyle name="20% - Accent4" xfId="11476" builtinId="42" hidden="1"/>
    <cellStyle name="20% - Accent4" xfId="11526" builtinId="42" hidden="1"/>
    <cellStyle name="20% - Accent4" xfId="11576" builtinId="42" hidden="1"/>
    <cellStyle name="20% - Accent4" xfId="11618" builtinId="42" hidden="1"/>
    <cellStyle name="20% - Accent4" xfId="11653" builtinId="42" hidden="1"/>
    <cellStyle name="20% - Accent4" xfId="11692" builtinId="42" hidden="1"/>
    <cellStyle name="20% - Accent4" xfId="11730" builtinId="42" hidden="1"/>
    <cellStyle name="20% - Accent4" xfId="11750" builtinId="42" hidden="1"/>
    <cellStyle name="20% - Accent4" xfId="11801" builtinId="42" hidden="1"/>
    <cellStyle name="20% - Accent4" xfId="11850" builtinId="42" hidden="1"/>
    <cellStyle name="20% - Accent4" xfId="11892" builtinId="42" hidden="1"/>
    <cellStyle name="20% - Accent4" xfId="11928" builtinId="42" hidden="1"/>
    <cellStyle name="20% - Accent4" xfId="11967" builtinId="42" hidden="1"/>
    <cellStyle name="20% - Accent4" xfId="12005" builtinId="42" hidden="1"/>
    <cellStyle name="20% - Accent4" xfId="12030" builtinId="42" hidden="1"/>
    <cellStyle name="20% - Accent4" xfId="12078" builtinId="42" hidden="1"/>
    <cellStyle name="20% - Accent4" xfId="12124" builtinId="42" hidden="1"/>
    <cellStyle name="20% - Accent4" xfId="12163" builtinId="42" hidden="1"/>
    <cellStyle name="20% - Accent4" xfId="12198" builtinId="42" hidden="1"/>
    <cellStyle name="20% - Accent4" xfId="12237" builtinId="42" hidden="1"/>
    <cellStyle name="20% - Accent4" xfId="12275" builtinId="42" hidden="1"/>
    <cellStyle name="20% - Accent4" xfId="12294" builtinId="42" hidden="1"/>
    <cellStyle name="20% - Accent4" xfId="12333" builtinId="42" hidden="1"/>
    <cellStyle name="20% - Accent4" xfId="12380" builtinId="42" hidden="1"/>
    <cellStyle name="20% - Accent4" xfId="12422" builtinId="42" hidden="1"/>
    <cellStyle name="20% - Accent4" xfId="12459" builtinId="42" hidden="1"/>
    <cellStyle name="20% - Accent4" xfId="12498" builtinId="42" hidden="1"/>
    <cellStyle name="20% - Accent4" xfId="12536" builtinId="42" hidden="1"/>
    <cellStyle name="20% - Accent4" xfId="12578" builtinId="42" hidden="1"/>
    <cellStyle name="20% - Accent4" xfId="12623" builtinId="42" hidden="1"/>
    <cellStyle name="20% - Accent4" xfId="6443" builtinId="42" hidden="1"/>
    <cellStyle name="20% - Accent4" xfId="11990" builtinId="42" hidden="1"/>
    <cellStyle name="20% - Accent4" xfId="11914" builtinId="42" hidden="1"/>
    <cellStyle name="20% - Accent4" xfId="11874" builtinId="42" hidden="1"/>
    <cellStyle name="20% - Accent4" xfId="11602" builtinId="42" hidden="1"/>
    <cellStyle name="20% - Accent4" xfId="12665" builtinId="42" hidden="1"/>
    <cellStyle name="20% - Accent4" xfId="12712" builtinId="42" hidden="1"/>
    <cellStyle name="20% - Accent4" xfId="12747" builtinId="42" hidden="1"/>
    <cellStyle name="20% - Accent4" xfId="12796" builtinId="42" hidden="1"/>
    <cellStyle name="20% - Accent4" xfId="12836" builtinId="42" hidden="1"/>
    <cellStyle name="20% - Accent4" xfId="12872" builtinId="42" hidden="1"/>
    <cellStyle name="20% - Accent4" xfId="12912" builtinId="42" hidden="1"/>
    <cellStyle name="20% - Accent4" xfId="12958" builtinId="42" hidden="1"/>
    <cellStyle name="20% - Accent4" xfId="13006" builtinId="42" hidden="1"/>
    <cellStyle name="20% - Accent4" xfId="13045" builtinId="42" hidden="1"/>
    <cellStyle name="20% - Accent4" xfId="13092" builtinId="42" hidden="1"/>
    <cellStyle name="20% - Accent4" xfId="13128" builtinId="42" hidden="1"/>
    <cellStyle name="20% - Accent4" xfId="13177" builtinId="42" hidden="1"/>
    <cellStyle name="20% - Accent4" xfId="13216" builtinId="42" hidden="1"/>
    <cellStyle name="20% - Accent4" xfId="13251" builtinId="42" hidden="1"/>
    <cellStyle name="20% - Accent4" xfId="13289" builtinId="42" hidden="1"/>
    <cellStyle name="20% - Accent4" xfId="12931" builtinId="42" hidden="1"/>
    <cellStyle name="20% - Accent4" xfId="13342" builtinId="42" hidden="1"/>
    <cellStyle name="20% - Accent4" xfId="13382" builtinId="42" hidden="1"/>
    <cellStyle name="20% - Accent4" xfId="13428" builtinId="42" hidden="1"/>
    <cellStyle name="20% - Accent4" xfId="13464" builtinId="42" hidden="1"/>
    <cellStyle name="20% - Accent4" xfId="13513" builtinId="42" hidden="1"/>
    <cellStyle name="20% - Accent4" xfId="13554" builtinId="42" hidden="1"/>
    <cellStyle name="20% - Accent4" xfId="13590" builtinId="42" hidden="1"/>
    <cellStyle name="20% - Accent4" xfId="13630" builtinId="42" hidden="1"/>
    <cellStyle name="20% - Accent4" xfId="13367" builtinId="42" hidden="1"/>
    <cellStyle name="20% - Accent4" xfId="13671" builtinId="42" hidden="1"/>
    <cellStyle name="20% - Accent4" xfId="13707" builtinId="42" hidden="1"/>
    <cellStyle name="20% - Accent4" xfId="13750" builtinId="42" hidden="1"/>
    <cellStyle name="20% - Accent4" xfId="13782" builtinId="42" hidden="1"/>
    <cellStyle name="20% - Accent4" xfId="13827" builtinId="42" hidden="1"/>
    <cellStyle name="20% - Accent4" xfId="13863" builtinId="42" hidden="1"/>
    <cellStyle name="20% - Accent4" xfId="13896" builtinId="42" hidden="1"/>
    <cellStyle name="20% - Accent4" xfId="13932" builtinId="42" hidden="1"/>
    <cellStyle name="20% - Accent4" xfId="12857" builtinId="42" hidden="1"/>
    <cellStyle name="20% - Accent4" xfId="13966" builtinId="42" hidden="1"/>
    <cellStyle name="20% - Accent4" xfId="13997" builtinId="42" hidden="1"/>
    <cellStyle name="20% - Accent4" xfId="14041" builtinId="42" hidden="1"/>
    <cellStyle name="20% - Accent4" xfId="14087" builtinId="42" hidden="1"/>
    <cellStyle name="20% - Accent4" xfId="14132" builtinId="42" hidden="1"/>
    <cellStyle name="20% - Accent4" xfId="14169" builtinId="42" hidden="1"/>
    <cellStyle name="20% - Accent4" xfId="14201" builtinId="42" hidden="1"/>
    <cellStyle name="20% - Accent4" xfId="14237" builtinId="42" hidden="1"/>
    <cellStyle name="20% - Accent4" xfId="14270" builtinId="42" hidden="1"/>
    <cellStyle name="20% - Accent4" xfId="14300" builtinId="42" hidden="1"/>
    <cellStyle name="20% - Accent4" xfId="14346" builtinId="42" hidden="1"/>
    <cellStyle name="20% - Accent4" xfId="14394" builtinId="42" hidden="1"/>
    <cellStyle name="20% - Accent4" xfId="14433" builtinId="42" hidden="1"/>
    <cellStyle name="20% - Accent4" xfId="14466" builtinId="42" hidden="1"/>
    <cellStyle name="20% - Accent4" xfId="14502" builtinId="42" hidden="1"/>
    <cellStyle name="20% - Accent4" xfId="14538" builtinId="42" hidden="1"/>
    <cellStyle name="20% - Accent4" xfId="14557" builtinId="42" hidden="1"/>
    <cellStyle name="20% - Accent4" xfId="14605" builtinId="42" hidden="1"/>
    <cellStyle name="20% - Accent4" xfId="14652" builtinId="42" hidden="1"/>
    <cellStyle name="20% - Accent4" xfId="14691" builtinId="42" hidden="1"/>
    <cellStyle name="20% - Accent4" xfId="14725" builtinId="42" hidden="1"/>
    <cellStyle name="20% - Accent4" xfId="14761" builtinId="42" hidden="1"/>
    <cellStyle name="20% - Accent4" xfId="14797" builtinId="42" hidden="1"/>
    <cellStyle name="20% - Accent4" xfId="14821" builtinId="42" hidden="1"/>
    <cellStyle name="20% - Accent4" xfId="14867" builtinId="42" hidden="1"/>
    <cellStyle name="20% - Accent4" xfId="14911" builtinId="42" hidden="1"/>
    <cellStyle name="20% - Accent4" xfId="14948" builtinId="42" hidden="1"/>
    <cellStyle name="20% - Accent4" xfId="14981" builtinId="42" hidden="1"/>
    <cellStyle name="20% - Accent4" xfId="15017" builtinId="42" hidden="1"/>
    <cellStyle name="20% - Accent4" xfId="15053" builtinId="42" hidden="1"/>
    <cellStyle name="20% - Accent4" xfId="15071" builtinId="42" hidden="1"/>
    <cellStyle name="20% - Accent4" xfId="15108" builtinId="42" hidden="1"/>
    <cellStyle name="20% - Accent4" xfId="15153" builtinId="42" hidden="1"/>
    <cellStyle name="20% - Accent4" xfId="15191" builtinId="42" hidden="1"/>
    <cellStyle name="20% - Accent4" xfId="15225" builtinId="42" hidden="1"/>
    <cellStyle name="20% - Accent4" xfId="15261" builtinId="42" hidden="1"/>
    <cellStyle name="20% - Accent4" xfId="15297" builtinId="42" hidden="1"/>
    <cellStyle name="20% - Accent4" xfId="15333" builtinId="42" hidden="1"/>
    <cellStyle name="20% - Accent4" xfId="15372" builtinId="42" hidden="1"/>
    <cellStyle name="20% - Accent5" xfId="42" builtinId="46" hidden="1"/>
    <cellStyle name="20% - Accent5" xfId="96" builtinId="46" hidden="1"/>
    <cellStyle name="20% - Accent5" xfId="139" builtinId="46" hidden="1"/>
    <cellStyle name="20% - Accent5" xfId="186" builtinId="46" hidden="1"/>
    <cellStyle name="20% - Accent5" xfId="228" builtinId="46" hidden="1"/>
    <cellStyle name="20% - Accent5" xfId="277" builtinId="46" hidden="1"/>
    <cellStyle name="20% - Accent5" xfId="327" builtinId="46" hidden="1"/>
    <cellStyle name="20% - Accent5" xfId="366" builtinId="46" hidden="1"/>
    <cellStyle name="20% - Accent5" xfId="414" builtinId="46" hidden="1"/>
    <cellStyle name="20% - Accent5" xfId="449" builtinId="46" hidden="1"/>
    <cellStyle name="20% - Accent5" xfId="498" builtinId="46" hidden="1"/>
    <cellStyle name="20% - Accent5" xfId="538" builtinId="46" hidden="1"/>
    <cellStyle name="20% - Accent5" xfId="575" builtinId="46" hidden="1"/>
    <cellStyle name="20% - Accent5" xfId="615" builtinId="46" hidden="1"/>
    <cellStyle name="20% - Accent5" xfId="662" builtinId="46" hidden="1"/>
    <cellStyle name="20% - Accent5" xfId="710" builtinId="46" hidden="1"/>
    <cellStyle name="20% - Accent5" xfId="749" builtinId="46" hidden="1"/>
    <cellStyle name="20% - Accent5" xfId="796" builtinId="46" hidden="1"/>
    <cellStyle name="20% - Accent5" xfId="832" builtinId="46" hidden="1"/>
    <cellStyle name="20% - Accent5" xfId="881" builtinId="46" hidden="1"/>
    <cellStyle name="20% - Accent5" xfId="920" builtinId="46" hidden="1"/>
    <cellStyle name="20% - Accent5" xfId="955" builtinId="46" hidden="1"/>
    <cellStyle name="20% - Accent5" xfId="993" builtinId="46" hidden="1"/>
    <cellStyle name="20% - Accent5" xfId="625" builtinId="46" hidden="1"/>
    <cellStyle name="20% - Accent5" xfId="1046" builtinId="46" hidden="1"/>
    <cellStyle name="20% - Accent5" xfId="1086" builtinId="46" hidden="1"/>
    <cellStyle name="20% - Accent5" xfId="1132" builtinId="46" hidden="1"/>
    <cellStyle name="20% - Accent5" xfId="1168" builtinId="46" hidden="1"/>
    <cellStyle name="20% - Accent5" xfId="1217" builtinId="46" hidden="1"/>
    <cellStyle name="20% - Accent5" xfId="1258" builtinId="46" hidden="1"/>
    <cellStyle name="20% - Accent5" xfId="1294" builtinId="46" hidden="1"/>
    <cellStyle name="20% - Accent5" xfId="1334" builtinId="46" hidden="1"/>
    <cellStyle name="20% - Accent5" xfId="1315" builtinId="46" hidden="1"/>
    <cellStyle name="20% - Accent5" xfId="1375" builtinId="46" hidden="1"/>
    <cellStyle name="20% - Accent5" xfId="1412" builtinId="46" hidden="1"/>
    <cellStyle name="20% - Accent5" xfId="1455" builtinId="46" hidden="1"/>
    <cellStyle name="20% - Accent5" xfId="1487" builtinId="46" hidden="1"/>
    <cellStyle name="20% - Accent5" xfId="1532" builtinId="46" hidden="1"/>
    <cellStyle name="20% - Accent5" xfId="1568" builtinId="46" hidden="1"/>
    <cellStyle name="20% - Accent5" xfId="1601" builtinId="46" hidden="1"/>
    <cellStyle name="20% - Accent5" xfId="1637" builtinId="46" hidden="1"/>
    <cellStyle name="20% - Accent5" xfId="247" builtinId="46" hidden="1"/>
    <cellStyle name="20% - Accent5" xfId="1675" builtinId="46" hidden="1"/>
    <cellStyle name="20% - Accent5" xfId="1709" builtinId="46" hidden="1"/>
    <cellStyle name="20% - Accent5" xfId="1762" builtinId="46" hidden="1"/>
    <cellStyle name="20% - Accent5" xfId="1815" builtinId="46" hidden="1"/>
    <cellStyle name="20% - Accent5" xfId="1865" builtinId="46" hidden="1"/>
    <cellStyle name="20% - Accent5" xfId="1909" builtinId="46" hidden="1"/>
    <cellStyle name="20% - Accent5" xfId="1946" builtinId="46" hidden="1"/>
    <cellStyle name="20% - Accent5" xfId="1986" builtinId="46" hidden="1"/>
    <cellStyle name="20% - Accent5" xfId="2024" builtinId="46" hidden="1"/>
    <cellStyle name="20% - Accent5" xfId="2059" builtinId="46" hidden="1"/>
    <cellStyle name="20% - Accent5" xfId="2112" builtinId="46" hidden="1"/>
    <cellStyle name="20% - Accent5" xfId="2163" builtinId="46" hidden="1"/>
    <cellStyle name="20% - Accent5" xfId="2207" builtinId="46" hidden="1"/>
    <cellStyle name="20% - Accent5" xfId="2243" builtinId="46" hidden="1"/>
    <cellStyle name="20% - Accent5" xfId="2283" builtinId="46" hidden="1"/>
    <cellStyle name="20% - Accent5" xfId="2321" builtinId="46" hidden="1"/>
    <cellStyle name="20% - Accent5" xfId="2341" builtinId="46" hidden="1"/>
    <cellStyle name="20% - Accent5" xfId="2394" builtinId="46" hidden="1"/>
    <cellStyle name="20% - Accent5" xfId="2444" builtinId="46" hidden="1"/>
    <cellStyle name="20% - Accent5" xfId="2488" builtinId="46" hidden="1"/>
    <cellStyle name="20% - Accent5" xfId="2525" builtinId="46" hidden="1"/>
    <cellStyle name="20% - Accent5" xfId="2565" builtinId="46" hidden="1"/>
    <cellStyle name="20% - Accent5" xfId="2603" builtinId="46" hidden="1"/>
    <cellStyle name="20% - Accent5" xfId="2628" builtinId="46" hidden="1"/>
    <cellStyle name="20% - Accent5" xfId="2678" builtinId="46" hidden="1"/>
    <cellStyle name="20% - Accent5" xfId="2727" builtinId="46" hidden="1"/>
    <cellStyle name="20% - Accent5" xfId="2769" builtinId="46" hidden="1"/>
    <cellStyle name="20% - Accent5" xfId="2805" builtinId="46" hidden="1"/>
    <cellStyle name="20% - Accent5" xfId="2845" builtinId="46" hidden="1"/>
    <cellStyle name="20% - Accent5" xfId="2883" builtinId="46" hidden="1"/>
    <cellStyle name="20% - Accent5" xfId="2902" builtinId="46" hidden="1"/>
    <cellStyle name="20% - Accent5" xfId="2942" builtinId="46" hidden="1"/>
    <cellStyle name="20% - Accent5" xfId="2990" builtinId="46" hidden="1"/>
    <cellStyle name="20% - Accent5" xfId="3033" builtinId="46" hidden="1"/>
    <cellStyle name="20% - Accent5" xfId="3070" builtinId="46" hidden="1"/>
    <cellStyle name="20% - Accent5" xfId="3110" builtinId="46" hidden="1"/>
    <cellStyle name="20% - Accent5" xfId="3148" builtinId="46" hidden="1"/>
    <cellStyle name="20% - Accent5" xfId="3191" builtinId="46" hidden="1"/>
    <cellStyle name="20% - Accent5" xfId="3237" builtinId="46" hidden="1"/>
    <cellStyle name="20% - Accent5" xfId="3289" builtinId="46" hidden="1"/>
    <cellStyle name="20% - Accent5" xfId="3333" builtinId="46" hidden="1"/>
    <cellStyle name="20% - Accent5" xfId="3375" builtinId="46" hidden="1"/>
    <cellStyle name="20% - Accent5" xfId="3420" builtinId="46" hidden="1"/>
    <cellStyle name="20% - Accent5" xfId="3470" builtinId="46" hidden="1"/>
    <cellStyle name="20% - Accent5" xfId="3509" builtinId="46" hidden="1"/>
    <cellStyle name="20% - Accent5" xfId="3557" builtinId="46" hidden="1"/>
    <cellStyle name="20% - Accent5" xfId="3592" builtinId="46" hidden="1"/>
    <cellStyle name="20% - Accent5" xfId="3641" builtinId="46" hidden="1"/>
    <cellStyle name="20% - Accent5" xfId="3681" builtinId="46" hidden="1"/>
    <cellStyle name="20% - Accent5" xfId="3718" builtinId="46" hidden="1"/>
    <cellStyle name="20% - Accent5" xfId="3758" builtinId="46" hidden="1"/>
    <cellStyle name="20% - Accent5" xfId="3805" builtinId="46" hidden="1"/>
    <cellStyle name="20% - Accent5" xfId="3853" builtinId="46" hidden="1"/>
    <cellStyle name="20% - Accent5" xfId="3892" builtinId="46" hidden="1"/>
    <cellStyle name="20% - Accent5" xfId="3939" builtinId="46" hidden="1"/>
    <cellStyle name="20% - Accent5" xfId="3975" builtinId="46" hidden="1"/>
    <cellStyle name="20% - Accent5" xfId="4024" builtinId="46" hidden="1"/>
    <cellStyle name="20% - Accent5" xfId="4063" builtinId="46" hidden="1"/>
    <cellStyle name="20% - Accent5" xfId="4098" builtinId="46" hidden="1"/>
    <cellStyle name="20% - Accent5" xfId="4136" builtinId="46" hidden="1"/>
    <cellStyle name="20% - Accent5" xfId="3768" builtinId="46" hidden="1"/>
    <cellStyle name="20% - Accent5" xfId="4189" builtinId="46" hidden="1"/>
    <cellStyle name="20% - Accent5" xfId="4229" builtinId="46" hidden="1"/>
    <cellStyle name="20% - Accent5" xfId="4275" builtinId="46" hidden="1"/>
    <cellStyle name="20% - Accent5" xfId="4311" builtinId="46" hidden="1"/>
    <cellStyle name="20% - Accent5" xfId="4360" builtinId="46" hidden="1"/>
    <cellStyle name="20% - Accent5" xfId="4401" builtinId="46" hidden="1"/>
    <cellStyle name="20% - Accent5" xfId="4437" builtinId="46" hidden="1"/>
    <cellStyle name="20% - Accent5" xfId="4477" builtinId="46" hidden="1"/>
    <cellStyle name="20% - Accent5" xfId="4458" builtinId="46" hidden="1"/>
    <cellStyle name="20% - Accent5" xfId="4518" builtinId="46" hidden="1"/>
    <cellStyle name="20% - Accent5" xfId="4555" builtinId="46" hidden="1"/>
    <cellStyle name="20% - Accent5" xfId="4598" builtinId="46" hidden="1"/>
    <cellStyle name="20% - Accent5" xfId="4630" builtinId="46" hidden="1"/>
    <cellStyle name="20% - Accent5" xfId="4675" builtinId="46" hidden="1"/>
    <cellStyle name="20% - Accent5" xfId="4711" builtinId="46" hidden="1"/>
    <cellStyle name="20% - Accent5" xfId="4744" builtinId="46" hidden="1"/>
    <cellStyle name="20% - Accent5" xfId="4780" builtinId="46" hidden="1"/>
    <cellStyle name="20% - Accent5" xfId="3390" builtinId="46" hidden="1"/>
    <cellStyle name="20% - Accent5" xfId="4818" builtinId="46" hidden="1"/>
    <cellStyle name="20% - Accent5" xfId="4852" builtinId="46" hidden="1"/>
    <cellStyle name="20% - Accent5" xfId="4904" builtinId="46" hidden="1"/>
    <cellStyle name="20% - Accent5" xfId="4956" builtinId="46" hidden="1"/>
    <cellStyle name="20% - Accent5" xfId="5005" builtinId="46" hidden="1"/>
    <cellStyle name="20% - Accent5" xfId="5048" builtinId="46" hidden="1"/>
    <cellStyle name="20% - Accent5" xfId="5085" builtinId="46" hidden="1"/>
    <cellStyle name="20% - Accent5" xfId="5125" builtinId="46" hidden="1"/>
    <cellStyle name="20% - Accent5" xfId="5163" builtinId="46" hidden="1"/>
    <cellStyle name="20% - Accent5" xfId="5198" builtinId="46" hidden="1"/>
    <cellStyle name="20% - Accent5" xfId="5250" builtinId="46" hidden="1"/>
    <cellStyle name="20% - Accent5" xfId="5301" builtinId="46" hidden="1"/>
    <cellStyle name="20% - Accent5" xfId="5345" builtinId="46" hidden="1"/>
    <cellStyle name="20% - Accent5" xfId="5381" builtinId="46" hidden="1"/>
    <cellStyle name="20% - Accent5" xfId="5421" builtinId="46" hidden="1"/>
    <cellStyle name="20% - Accent5" xfId="5459" builtinId="46" hidden="1"/>
    <cellStyle name="20% - Accent5" xfId="5479" builtinId="46" hidden="1"/>
    <cellStyle name="20% - Accent5" xfId="5532" builtinId="46" hidden="1"/>
    <cellStyle name="20% - Accent5" xfId="5582" builtinId="46" hidden="1"/>
    <cellStyle name="20% - Accent5" xfId="5626" builtinId="46" hidden="1"/>
    <cellStyle name="20% - Accent5" xfId="5663" builtinId="46" hidden="1"/>
    <cellStyle name="20% - Accent5" xfId="5703" builtinId="46" hidden="1"/>
    <cellStyle name="20% - Accent5" xfId="5741" builtinId="46" hidden="1"/>
    <cellStyle name="20% - Accent5" xfId="5766" builtinId="46" hidden="1"/>
    <cellStyle name="20% - Accent5" xfId="5816" builtinId="46" hidden="1"/>
    <cellStyle name="20% - Accent5" xfId="5865" builtinId="46" hidden="1"/>
    <cellStyle name="20% - Accent5" xfId="5907" builtinId="46" hidden="1"/>
    <cellStyle name="20% - Accent5" xfId="5943" builtinId="46" hidden="1"/>
    <cellStyle name="20% - Accent5" xfId="5983" builtinId="46" hidden="1"/>
    <cellStyle name="20% - Accent5" xfId="6021" builtinId="46" hidden="1"/>
    <cellStyle name="20% - Accent5" xfId="6040" builtinId="46" hidden="1"/>
    <cellStyle name="20% - Accent5" xfId="6080" builtinId="46" hidden="1"/>
    <cellStyle name="20% - Accent5" xfId="6128" builtinId="46" hidden="1"/>
    <cellStyle name="20% - Accent5" xfId="6171" builtinId="46" hidden="1"/>
    <cellStyle name="20% - Accent5" xfId="6208" builtinId="46" hidden="1"/>
    <cellStyle name="20% - Accent5" xfId="6248" builtinId="46" hidden="1"/>
    <cellStyle name="20% - Accent5" xfId="6286" builtinId="46" hidden="1"/>
    <cellStyle name="20% - Accent5" xfId="6329" builtinId="46" hidden="1"/>
    <cellStyle name="20% - Accent5" xfId="6374" builtinId="46" hidden="1"/>
    <cellStyle name="20% - Accent5" xfId="6418" builtinId="46" hidden="1"/>
    <cellStyle name="20% - Accent5" xfId="6482" builtinId="46" hidden="1"/>
    <cellStyle name="20% - Accent5" xfId="6525" builtinId="46" hidden="1"/>
    <cellStyle name="20% - Accent5" xfId="6571" builtinId="46" hidden="1"/>
    <cellStyle name="20% - Accent5" xfId="6621" builtinId="46" hidden="1"/>
    <cellStyle name="20% - Accent5" xfId="6660" builtinId="46" hidden="1"/>
    <cellStyle name="20% - Accent5" xfId="6708" builtinId="46" hidden="1"/>
    <cellStyle name="20% - Accent5" xfId="6743" builtinId="46" hidden="1"/>
    <cellStyle name="20% - Accent5" xfId="6792" builtinId="46" hidden="1"/>
    <cellStyle name="20% - Accent5" xfId="6832" builtinId="46" hidden="1"/>
    <cellStyle name="20% - Accent5" xfId="6869" builtinId="46" hidden="1"/>
    <cellStyle name="20% - Accent5" xfId="6909" builtinId="46" hidden="1"/>
    <cellStyle name="20% - Accent5" xfId="6956" builtinId="46" hidden="1"/>
    <cellStyle name="20% - Accent5" xfId="7004" builtinId="46" hidden="1"/>
    <cellStyle name="20% - Accent5" xfId="7043" builtinId="46" hidden="1"/>
    <cellStyle name="20% - Accent5" xfId="7090" builtinId="46" hidden="1"/>
    <cellStyle name="20% - Accent5" xfId="7126" builtinId="46" hidden="1"/>
    <cellStyle name="20% - Accent5" xfId="7175" builtinId="46" hidden="1"/>
    <cellStyle name="20% - Accent5" xfId="7214" builtinId="46" hidden="1"/>
    <cellStyle name="20% - Accent5" xfId="7249" builtinId="46" hidden="1"/>
    <cellStyle name="20% - Accent5" xfId="7287" builtinId="46" hidden="1"/>
    <cellStyle name="20% - Accent5" xfId="6919" builtinId="46" hidden="1"/>
    <cellStyle name="20% - Accent5" xfId="7340" builtinId="46" hidden="1"/>
    <cellStyle name="20% - Accent5" xfId="7380" builtinId="46" hidden="1"/>
    <cellStyle name="20% - Accent5" xfId="7426" builtinId="46" hidden="1"/>
    <cellStyle name="20% - Accent5" xfId="7462" builtinId="46" hidden="1"/>
    <cellStyle name="20% - Accent5" xfId="7511" builtinId="46" hidden="1"/>
    <cellStyle name="20% - Accent5" xfId="7552" builtinId="46" hidden="1"/>
    <cellStyle name="20% - Accent5" xfId="7588" builtinId="46" hidden="1"/>
    <cellStyle name="20% - Accent5" xfId="7628" builtinId="46" hidden="1"/>
    <cellStyle name="20% - Accent5" xfId="7609" builtinId="46" hidden="1"/>
    <cellStyle name="20% - Accent5" xfId="7669" builtinId="46" hidden="1"/>
    <cellStyle name="20% - Accent5" xfId="7706" builtinId="46" hidden="1"/>
    <cellStyle name="20% - Accent5" xfId="7749" builtinId="46" hidden="1"/>
    <cellStyle name="20% - Accent5" xfId="7781" builtinId="46" hidden="1"/>
    <cellStyle name="20% - Accent5" xfId="7826" builtinId="46" hidden="1"/>
    <cellStyle name="20% - Accent5" xfId="7862" builtinId="46" hidden="1"/>
    <cellStyle name="20% - Accent5" xfId="7895" builtinId="46" hidden="1"/>
    <cellStyle name="20% - Accent5" xfId="7931" builtinId="46" hidden="1"/>
    <cellStyle name="20% - Accent5" xfId="6541" builtinId="46" hidden="1"/>
    <cellStyle name="20% - Accent5" xfId="7969" builtinId="46" hidden="1"/>
    <cellStyle name="20% - Accent5" xfId="8003" builtinId="46" hidden="1"/>
    <cellStyle name="20% - Accent5" xfId="8056" builtinId="46" hidden="1"/>
    <cellStyle name="20% - Accent5" xfId="8109" builtinId="46" hidden="1"/>
    <cellStyle name="20% - Accent5" xfId="8159" builtinId="46" hidden="1"/>
    <cellStyle name="20% - Accent5" xfId="8203" builtinId="46" hidden="1"/>
    <cellStyle name="20% - Accent5" xfId="8240" builtinId="46" hidden="1"/>
    <cellStyle name="20% - Accent5" xfId="8280" builtinId="46" hidden="1"/>
    <cellStyle name="20% - Accent5" xfId="8318" builtinId="46" hidden="1"/>
    <cellStyle name="20% - Accent5" xfId="8353" builtinId="46" hidden="1"/>
    <cellStyle name="20% - Accent5" xfId="8406" builtinId="46" hidden="1"/>
    <cellStyle name="20% - Accent5" xfId="8457" builtinId="46" hidden="1"/>
    <cellStyle name="20% - Accent5" xfId="8501" builtinId="46" hidden="1"/>
    <cellStyle name="20% - Accent5" xfId="8537" builtinId="46" hidden="1"/>
    <cellStyle name="20% - Accent5" xfId="8577" builtinId="46" hidden="1"/>
    <cellStyle name="20% - Accent5" xfId="8615" builtinId="46" hidden="1"/>
    <cellStyle name="20% - Accent5" xfId="8635" builtinId="46" hidden="1"/>
    <cellStyle name="20% - Accent5" xfId="8688" builtinId="46" hidden="1"/>
    <cellStyle name="20% - Accent5" xfId="8738" builtinId="46" hidden="1"/>
    <cellStyle name="20% - Accent5" xfId="8782" builtinId="46" hidden="1"/>
    <cellStyle name="20% - Accent5" xfId="8819" builtinId="46" hidden="1"/>
    <cellStyle name="20% - Accent5" xfId="8859" builtinId="46" hidden="1"/>
    <cellStyle name="20% - Accent5" xfId="8897" builtinId="46" hidden="1"/>
    <cellStyle name="20% - Accent5" xfId="8922" builtinId="46" hidden="1"/>
    <cellStyle name="20% - Accent5" xfId="8972" builtinId="46" hidden="1"/>
    <cellStyle name="20% - Accent5" xfId="9021" builtinId="46" hidden="1"/>
    <cellStyle name="20% - Accent5" xfId="9063" builtinId="46" hidden="1"/>
    <cellStyle name="20% - Accent5" xfId="9099" builtinId="46" hidden="1"/>
    <cellStyle name="20% - Accent5" xfId="9139" builtinId="46" hidden="1"/>
    <cellStyle name="20% - Accent5" xfId="9177" builtinId="46" hidden="1"/>
    <cellStyle name="20% - Accent5" xfId="9196" builtinId="46" hidden="1"/>
    <cellStyle name="20% - Accent5" xfId="9236" builtinId="46" hidden="1"/>
    <cellStyle name="20% - Accent5" xfId="9284" builtinId="46" hidden="1"/>
    <cellStyle name="20% - Accent5" xfId="9327" builtinId="46" hidden="1"/>
    <cellStyle name="20% - Accent5" xfId="9364" builtinId="46" hidden="1"/>
    <cellStyle name="20% - Accent5" xfId="9404" builtinId="46" hidden="1"/>
    <cellStyle name="20% - Accent5" xfId="9442" builtinId="46" hidden="1"/>
    <cellStyle name="20% - Accent5" xfId="9485" builtinId="46" hidden="1"/>
    <cellStyle name="20% - Accent5" xfId="9531" builtinId="46" hidden="1"/>
    <cellStyle name="20% - Accent5" xfId="9559" builtinId="46" hidden="1"/>
    <cellStyle name="20% - Accent5" xfId="9619" builtinId="46" hidden="1"/>
    <cellStyle name="20% - Accent5" xfId="9661" builtinId="46" hidden="1"/>
    <cellStyle name="20% - Accent5" xfId="9708" builtinId="46" hidden="1"/>
    <cellStyle name="20% - Accent5" xfId="9756" builtinId="46" hidden="1"/>
    <cellStyle name="20% - Accent5" xfId="9795" builtinId="46" hidden="1"/>
    <cellStyle name="20% - Accent5" xfId="9843" builtinId="46" hidden="1"/>
    <cellStyle name="20% - Accent5" xfId="9878" builtinId="46" hidden="1"/>
    <cellStyle name="20% - Accent5" xfId="9927" builtinId="46" hidden="1"/>
    <cellStyle name="20% - Accent5" xfId="9967" builtinId="46" hidden="1"/>
    <cellStyle name="20% - Accent5" xfId="10004" builtinId="46" hidden="1"/>
    <cellStyle name="20% - Accent5" xfId="10044" builtinId="46" hidden="1"/>
    <cellStyle name="20% - Accent5" xfId="10091" builtinId="46" hidden="1"/>
    <cellStyle name="20% - Accent5" xfId="10139" builtinId="46" hidden="1"/>
    <cellStyle name="20% - Accent5" xfId="10178" builtinId="46" hidden="1"/>
    <cellStyle name="20% - Accent5" xfId="10225" builtinId="46" hidden="1"/>
    <cellStyle name="20% - Accent5" xfId="10261" builtinId="46" hidden="1"/>
    <cellStyle name="20% - Accent5" xfId="10310" builtinId="46" hidden="1"/>
    <cellStyle name="20% - Accent5" xfId="10349" builtinId="46" hidden="1"/>
    <cellStyle name="20% - Accent5" xfId="10384" builtinId="46" hidden="1"/>
    <cellStyle name="20% - Accent5" xfId="10422" builtinId="46" hidden="1"/>
    <cellStyle name="20% - Accent5" xfId="10054" builtinId="46" hidden="1"/>
    <cellStyle name="20% - Accent5" xfId="10475" builtinId="46" hidden="1"/>
    <cellStyle name="20% - Accent5" xfId="10515" builtinId="46" hidden="1"/>
    <cellStyle name="20% - Accent5" xfId="10561" builtinId="46" hidden="1"/>
    <cellStyle name="20% - Accent5" xfId="10597" builtinId="46" hidden="1"/>
    <cellStyle name="20% - Accent5" xfId="10646" builtinId="46" hidden="1"/>
    <cellStyle name="20% - Accent5" xfId="10687" builtinId="46" hidden="1"/>
    <cellStyle name="20% - Accent5" xfId="10723" builtinId="46" hidden="1"/>
    <cellStyle name="20% - Accent5" xfId="10763" builtinId="46" hidden="1"/>
    <cellStyle name="20% - Accent5" xfId="10744" builtinId="46" hidden="1"/>
    <cellStyle name="20% - Accent5" xfId="10804" builtinId="46" hidden="1"/>
    <cellStyle name="20% - Accent5" xfId="10841" builtinId="46" hidden="1"/>
    <cellStyle name="20% - Accent5" xfId="10884" builtinId="46" hidden="1"/>
    <cellStyle name="20% - Accent5" xfId="10916" builtinId="46" hidden="1"/>
    <cellStyle name="20% - Accent5" xfId="10961" builtinId="46" hidden="1"/>
    <cellStyle name="20% - Accent5" xfId="10997" builtinId="46" hidden="1"/>
    <cellStyle name="20% - Accent5" xfId="11030" builtinId="46" hidden="1"/>
    <cellStyle name="20% - Accent5" xfId="11066" builtinId="46" hidden="1"/>
    <cellStyle name="20% - Accent5" xfId="9678" builtinId="46" hidden="1"/>
    <cellStyle name="20% - Accent5" xfId="11103" builtinId="46" hidden="1"/>
    <cellStyle name="20% - Accent5" xfId="11136" builtinId="46" hidden="1"/>
    <cellStyle name="20% - Accent5" xfId="11188" builtinId="46" hidden="1"/>
    <cellStyle name="20% - Accent5" xfId="11241" builtinId="46" hidden="1"/>
    <cellStyle name="20% - Accent5" xfId="11290" builtinId="46" hidden="1"/>
    <cellStyle name="20% - Accent5" xfId="11334" builtinId="46" hidden="1"/>
    <cellStyle name="20% - Accent5" xfId="11370" builtinId="46" hidden="1"/>
    <cellStyle name="20% - Accent5" xfId="11409" builtinId="46" hidden="1"/>
    <cellStyle name="20% - Accent5" xfId="11446" builtinId="46" hidden="1"/>
    <cellStyle name="20% - Accent5" xfId="11480" builtinId="46" hidden="1"/>
    <cellStyle name="20% - Accent5" xfId="11530" builtinId="46" hidden="1"/>
    <cellStyle name="20% - Accent5" xfId="11580" builtinId="46" hidden="1"/>
    <cellStyle name="20% - Accent5" xfId="11622" builtinId="46" hidden="1"/>
    <cellStyle name="20% - Accent5" xfId="11657" builtinId="46" hidden="1"/>
    <cellStyle name="20% - Accent5" xfId="11696" builtinId="46" hidden="1"/>
    <cellStyle name="20% - Accent5" xfId="11734" builtinId="46" hidden="1"/>
    <cellStyle name="20% - Accent5" xfId="11754" builtinId="46" hidden="1"/>
    <cellStyle name="20% - Accent5" xfId="11805" builtinId="46" hidden="1"/>
    <cellStyle name="20% - Accent5" xfId="11854" builtinId="46" hidden="1"/>
    <cellStyle name="20% - Accent5" xfId="11896" builtinId="46" hidden="1"/>
    <cellStyle name="20% - Accent5" xfId="11932" builtinId="46" hidden="1"/>
    <cellStyle name="20% - Accent5" xfId="11971" builtinId="46" hidden="1"/>
    <cellStyle name="20% - Accent5" xfId="12009" builtinId="46" hidden="1"/>
    <cellStyle name="20% - Accent5" xfId="12034" builtinId="46" hidden="1"/>
    <cellStyle name="20% - Accent5" xfId="12082" builtinId="46" hidden="1"/>
    <cellStyle name="20% - Accent5" xfId="12128" builtinId="46" hidden="1"/>
    <cellStyle name="20% - Accent5" xfId="12167" builtinId="46" hidden="1"/>
    <cellStyle name="20% - Accent5" xfId="12202" builtinId="46" hidden="1"/>
    <cellStyle name="20% - Accent5" xfId="12241" builtinId="46" hidden="1"/>
    <cellStyle name="20% - Accent5" xfId="12279" builtinId="46" hidden="1"/>
    <cellStyle name="20% - Accent5" xfId="12298" builtinId="46" hidden="1"/>
    <cellStyle name="20% - Accent5" xfId="12337" builtinId="46" hidden="1"/>
    <cellStyle name="20% - Accent5" xfId="12384" builtinId="46" hidden="1"/>
    <cellStyle name="20% - Accent5" xfId="12426" builtinId="46" hidden="1"/>
    <cellStyle name="20% - Accent5" xfId="12463" builtinId="46" hidden="1"/>
    <cellStyle name="20% - Accent5" xfId="12502" builtinId="46" hidden="1"/>
    <cellStyle name="20% - Accent5" xfId="12540" builtinId="46" hidden="1"/>
    <cellStyle name="20% - Accent5" xfId="12582" builtinId="46" hidden="1"/>
    <cellStyle name="20% - Accent5" xfId="12627" builtinId="46" hidden="1"/>
    <cellStyle name="20% - Accent5" xfId="11079" builtinId="46" hidden="1"/>
    <cellStyle name="20% - Accent5" xfId="11352" builtinId="46" hidden="1"/>
    <cellStyle name="20% - Accent5" xfId="11460" builtinId="46" hidden="1"/>
    <cellStyle name="20% - Accent5" xfId="11713" builtinId="46" hidden="1"/>
    <cellStyle name="20% - Accent5" xfId="11427" builtinId="46" hidden="1"/>
    <cellStyle name="20% - Accent5" xfId="12669" builtinId="46" hidden="1"/>
    <cellStyle name="20% - Accent5" xfId="12716" builtinId="46" hidden="1"/>
    <cellStyle name="20% - Accent5" xfId="12751" builtinId="46" hidden="1"/>
    <cellStyle name="20% - Accent5" xfId="12800" builtinId="46" hidden="1"/>
    <cellStyle name="20% - Accent5" xfId="12840" builtinId="46" hidden="1"/>
    <cellStyle name="20% - Accent5" xfId="12876" builtinId="46" hidden="1"/>
    <cellStyle name="20% - Accent5" xfId="12916" builtinId="46" hidden="1"/>
    <cellStyle name="20% - Accent5" xfId="12962" builtinId="46" hidden="1"/>
    <cellStyle name="20% - Accent5" xfId="13010" builtinId="46" hidden="1"/>
    <cellStyle name="20% - Accent5" xfId="13049" builtinId="46" hidden="1"/>
    <cellStyle name="20% - Accent5" xfId="13096" builtinId="46" hidden="1"/>
    <cellStyle name="20% - Accent5" xfId="13132" builtinId="46" hidden="1"/>
    <cellStyle name="20% - Accent5" xfId="13181" builtinId="46" hidden="1"/>
    <cellStyle name="20% - Accent5" xfId="13220" builtinId="46" hidden="1"/>
    <cellStyle name="20% - Accent5" xfId="13255" builtinId="46" hidden="1"/>
    <cellStyle name="20% - Accent5" xfId="13293" builtinId="46" hidden="1"/>
    <cellStyle name="20% - Accent5" xfId="12925" builtinId="46" hidden="1"/>
    <cellStyle name="20% - Accent5" xfId="13346" builtinId="46" hidden="1"/>
    <cellStyle name="20% - Accent5" xfId="13386" builtinId="46" hidden="1"/>
    <cellStyle name="20% - Accent5" xfId="13432" builtinId="46" hidden="1"/>
    <cellStyle name="20% - Accent5" xfId="13468" builtinId="46" hidden="1"/>
    <cellStyle name="20% - Accent5" xfId="13517" builtinId="46" hidden="1"/>
    <cellStyle name="20% - Accent5" xfId="13558" builtinId="46" hidden="1"/>
    <cellStyle name="20% - Accent5" xfId="13594" builtinId="46" hidden="1"/>
    <cellStyle name="20% - Accent5" xfId="13634" builtinId="46" hidden="1"/>
    <cellStyle name="20% - Accent5" xfId="13615" builtinId="46" hidden="1"/>
    <cellStyle name="20% - Accent5" xfId="13675" builtinId="46" hidden="1"/>
    <cellStyle name="20% - Accent5" xfId="13711" builtinId="46" hidden="1"/>
    <cellStyle name="20% - Accent5" xfId="13754" builtinId="46" hidden="1"/>
    <cellStyle name="20% - Accent5" xfId="13786" builtinId="46" hidden="1"/>
    <cellStyle name="20% - Accent5" xfId="13831" builtinId="46" hidden="1"/>
    <cellStyle name="20% - Accent5" xfId="13867" builtinId="46" hidden="1"/>
    <cellStyle name="20% - Accent5" xfId="13900" builtinId="46" hidden="1"/>
    <cellStyle name="20% - Accent5" xfId="13936" builtinId="46" hidden="1"/>
    <cellStyle name="20% - Accent5" xfId="11307" builtinId="46" hidden="1"/>
    <cellStyle name="20% - Accent5" xfId="13970" builtinId="46" hidden="1"/>
    <cellStyle name="20% - Accent5" xfId="14001" builtinId="46" hidden="1"/>
    <cellStyle name="20% - Accent5" xfId="14045" builtinId="46" hidden="1"/>
    <cellStyle name="20% - Accent5" xfId="14091" builtinId="46" hidden="1"/>
    <cellStyle name="20% - Accent5" xfId="14136" builtinId="46" hidden="1"/>
    <cellStyle name="20% - Accent5" xfId="14173" builtinId="46" hidden="1"/>
    <cellStyle name="20% - Accent5" xfId="14205" builtinId="46" hidden="1"/>
    <cellStyle name="20% - Accent5" xfId="14241" builtinId="46" hidden="1"/>
    <cellStyle name="20% - Accent5" xfId="14274" builtinId="46" hidden="1"/>
    <cellStyle name="20% - Accent5" xfId="14304" builtinId="46" hidden="1"/>
    <cellStyle name="20% - Accent5" xfId="14350" builtinId="46" hidden="1"/>
    <cellStyle name="20% - Accent5" xfId="14398" builtinId="46" hidden="1"/>
    <cellStyle name="20% - Accent5" xfId="14437" builtinId="46" hidden="1"/>
    <cellStyle name="20% - Accent5" xfId="14470" builtinId="46" hidden="1"/>
    <cellStyle name="20% - Accent5" xfId="14506" builtinId="46" hidden="1"/>
    <cellStyle name="20% - Accent5" xfId="14542" builtinId="46" hidden="1"/>
    <cellStyle name="20% - Accent5" xfId="14561" builtinId="46" hidden="1"/>
    <cellStyle name="20% - Accent5" xfId="14609" builtinId="46" hidden="1"/>
    <cellStyle name="20% - Accent5" xfId="14656" builtinId="46" hidden="1"/>
    <cellStyle name="20% - Accent5" xfId="14695" builtinId="46" hidden="1"/>
    <cellStyle name="20% - Accent5" xfId="14729" builtinId="46" hidden="1"/>
    <cellStyle name="20% - Accent5" xfId="14765" builtinId="46" hidden="1"/>
    <cellStyle name="20% - Accent5" xfId="14801" builtinId="46" hidden="1"/>
    <cellStyle name="20% - Accent5" xfId="14825" builtinId="46" hidden="1"/>
    <cellStyle name="20% - Accent5" xfId="14871" builtinId="46" hidden="1"/>
    <cellStyle name="20% - Accent5" xfId="14915" builtinId="46" hidden="1"/>
    <cellStyle name="20% - Accent5" xfId="14952" builtinId="46" hidden="1"/>
    <cellStyle name="20% - Accent5" xfId="14985" builtinId="46" hidden="1"/>
    <cellStyle name="20% - Accent5" xfId="15021" builtinId="46" hidden="1"/>
    <cellStyle name="20% - Accent5" xfId="15057" builtinId="46" hidden="1"/>
    <cellStyle name="20% - Accent5" xfId="15075" builtinId="46" hidden="1"/>
    <cellStyle name="20% - Accent5" xfId="15112" builtinId="46" hidden="1"/>
    <cellStyle name="20% - Accent5" xfId="15157" builtinId="46" hidden="1"/>
    <cellStyle name="20% - Accent5" xfId="15195" builtinId="46" hidden="1"/>
    <cellStyle name="20% - Accent5" xfId="15229" builtinId="46" hidden="1"/>
    <cellStyle name="20% - Accent5" xfId="15265" builtinId="46" hidden="1"/>
    <cellStyle name="20% - Accent5" xfId="15301" builtinId="46" hidden="1"/>
    <cellStyle name="20% - Accent5" xfId="15337" builtinId="46" hidden="1"/>
    <cellStyle name="20% - Accent5" xfId="15376" builtinId="46" hidden="1"/>
    <cellStyle name="20% - Accent6" xfId="46" builtinId="50" hidden="1"/>
    <cellStyle name="20% - Accent6" xfId="100" builtinId="50" hidden="1"/>
    <cellStyle name="20% - Accent6" xfId="143" builtinId="50" hidden="1"/>
    <cellStyle name="20% - Accent6" xfId="190" builtinId="50" hidden="1"/>
    <cellStyle name="20% - Accent6" xfId="232" builtinId="50" hidden="1"/>
    <cellStyle name="20% - Accent6" xfId="281" builtinId="50" hidden="1"/>
    <cellStyle name="20% - Accent6" xfId="331" builtinId="50" hidden="1"/>
    <cellStyle name="20% - Accent6" xfId="370" builtinId="50" hidden="1"/>
    <cellStyle name="20% - Accent6" xfId="418" builtinId="50" hidden="1"/>
    <cellStyle name="20% - Accent6" xfId="453" builtinId="50" hidden="1"/>
    <cellStyle name="20% - Accent6" xfId="502" builtinId="50" hidden="1"/>
    <cellStyle name="20% - Accent6" xfId="542" builtinId="50" hidden="1"/>
    <cellStyle name="20% - Accent6" xfId="579" builtinId="50" hidden="1"/>
    <cellStyle name="20% - Accent6" xfId="619" builtinId="50" hidden="1"/>
    <cellStyle name="20% - Accent6" xfId="666" builtinId="50" hidden="1"/>
    <cellStyle name="20% - Accent6" xfId="714" builtinId="50" hidden="1"/>
    <cellStyle name="20% - Accent6" xfId="753" builtinId="50" hidden="1"/>
    <cellStyle name="20% - Accent6" xfId="800" builtinId="50" hidden="1"/>
    <cellStyle name="20% - Accent6" xfId="836" builtinId="50" hidden="1"/>
    <cellStyle name="20% - Accent6" xfId="885" builtinId="50" hidden="1"/>
    <cellStyle name="20% - Accent6" xfId="924" builtinId="50" hidden="1"/>
    <cellStyle name="20% - Accent6" xfId="959" builtinId="50" hidden="1"/>
    <cellStyle name="20% - Accent6" xfId="997" builtinId="50" hidden="1"/>
    <cellStyle name="20% - Accent6" xfId="1001" builtinId="50" hidden="1"/>
    <cellStyle name="20% - Accent6" xfId="1050" builtinId="50" hidden="1"/>
    <cellStyle name="20% - Accent6" xfId="1090" builtinId="50" hidden="1"/>
    <cellStyle name="20% - Accent6" xfId="1136" builtinId="50" hidden="1"/>
    <cellStyle name="20% - Accent6" xfId="1172" builtinId="50" hidden="1"/>
    <cellStyle name="20% - Accent6" xfId="1221" builtinId="50" hidden="1"/>
    <cellStyle name="20% - Accent6" xfId="1262" builtinId="50" hidden="1"/>
    <cellStyle name="20% - Accent6" xfId="1298" builtinId="50" hidden="1"/>
    <cellStyle name="20% - Accent6" xfId="1338" builtinId="50" hidden="1"/>
    <cellStyle name="20% - Accent6" xfId="1237" builtinId="50" hidden="1"/>
    <cellStyle name="20% - Accent6" xfId="1379" builtinId="50" hidden="1"/>
    <cellStyle name="20% - Accent6" xfId="1416" builtinId="50" hidden="1"/>
    <cellStyle name="20% - Accent6" xfId="1459" builtinId="50" hidden="1"/>
    <cellStyle name="20% - Accent6" xfId="1491" builtinId="50" hidden="1"/>
    <cellStyle name="20% - Accent6" xfId="1536" builtinId="50" hidden="1"/>
    <cellStyle name="20% - Accent6" xfId="1572" builtinId="50" hidden="1"/>
    <cellStyle name="20% - Accent6" xfId="1605" builtinId="50" hidden="1"/>
    <cellStyle name="20% - Accent6" xfId="1641" builtinId="50" hidden="1"/>
    <cellStyle name="20% - Accent6" xfId="291" builtinId="50" hidden="1"/>
    <cellStyle name="20% - Accent6" xfId="1679" builtinId="50" hidden="1"/>
    <cellStyle name="20% - Accent6" xfId="1713" builtinId="50" hidden="1"/>
    <cellStyle name="20% - Accent6" xfId="1766" builtinId="50" hidden="1"/>
    <cellStyle name="20% - Accent6" xfId="1819" builtinId="50" hidden="1"/>
    <cellStyle name="20% - Accent6" xfId="1869" builtinId="50" hidden="1"/>
    <cellStyle name="20% - Accent6" xfId="1913" builtinId="50" hidden="1"/>
    <cellStyle name="20% - Accent6" xfId="1950" builtinId="50" hidden="1"/>
    <cellStyle name="20% - Accent6" xfId="1990" builtinId="50" hidden="1"/>
    <cellStyle name="20% - Accent6" xfId="2028" builtinId="50" hidden="1"/>
    <cellStyle name="20% - Accent6" xfId="2063" builtinId="50" hidden="1"/>
    <cellStyle name="20% - Accent6" xfId="2116" builtinId="50" hidden="1"/>
    <cellStyle name="20% - Accent6" xfId="2167" builtinId="50" hidden="1"/>
    <cellStyle name="20% - Accent6" xfId="2211" builtinId="50" hidden="1"/>
    <cellStyle name="20% - Accent6" xfId="2247" builtinId="50" hidden="1"/>
    <cellStyle name="20% - Accent6" xfId="2287" builtinId="50" hidden="1"/>
    <cellStyle name="20% - Accent6" xfId="2325" builtinId="50" hidden="1"/>
    <cellStyle name="20% - Accent6" xfId="2345" builtinId="50" hidden="1"/>
    <cellStyle name="20% - Accent6" xfId="2398" builtinId="50" hidden="1"/>
    <cellStyle name="20% - Accent6" xfId="2448" builtinId="50" hidden="1"/>
    <cellStyle name="20% - Accent6" xfId="2492" builtinId="50" hidden="1"/>
    <cellStyle name="20% - Accent6" xfId="2529" builtinId="50" hidden="1"/>
    <cellStyle name="20% - Accent6" xfId="2569" builtinId="50" hidden="1"/>
    <cellStyle name="20% - Accent6" xfId="2607" builtinId="50" hidden="1"/>
    <cellStyle name="20% - Accent6" xfId="2632" builtinId="50" hidden="1"/>
    <cellStyle name="20% - Accent6" xfId="2682" builtinId="50" hidden="1"/>
    <cellStyle name="20% - Accent6" xfId="2731" builtinId="50" hidden="1"/>
    <cellStyle name="20% - Accent6" xfId="2773" builtinId="50" hidden="1"/>
    <cellStyle name="20% - Accent6" xfId="2809" builtinId="50" hidden="1"/>
    <cellStyle name="20% - Accent6" xfId="2849" builtinId="50" hidden="1"/>
    <cellStyle name="20% - Accent6" xfId="2887" builtinId="50" hidden="1"/>
    <cellStyle name="20% - Accent6" xfId="2906" builtinId="50" hidden="1"/>
    <cellStyle name="20% - Accent6" xfId="2946" builtinId="50" hidden="1"/>
    <cellStyle name="20% - Accent6" xfId="2994" builtinId="50" hidden="1"/>
    <cellStyle name="20% - Accent6" xfId="3037" builtinId="50" hidden="1"/>
    <cellStyle name="20% - Accent6" xfId="3074" builtinId="50" hidden="1"/>
    <cellStyle name="20% - Accent6" xfId="3114" builtinId="50" hidden="1"/>
    <cellStyle name="20% - Accent6" xfId="3152" builtinId="50" hidden="1"/>
    <cellStyle name="20% - Accent6" xfId="3195" builtinId="50" hidden="1"/>
    <cellStyle name="20% - Accent6" xfId="3241" builtinId="50" hidden="1"/>
    <cellStyle name="20% - Accent6" xfId="3293" builtinId="50" hidden="1"/>
    <cellStyle name="20% - Accent6" xfId="3337" builtinId="50" hidden="1"/>
    <cellStyle name="20% - Accent6" xfId="3379" builtinId="50" hidden="1"/>
    <cellStyle name="20% - Accent6" xfId="3424" builtinId="50" hidden="1"/>
    <cellStyle name="20% - Accent6" xfId="3474" builtinId="50" hidden="1"/>
    <cellStyle name="20% - Accent6" xfId="3513" builtinId="50" hidden="1"/>
    <cellStyle name="20% - Accent6" xfId="3561" builtinId="50" hidden="1"/>
    <cellStyle name="20% - Accent6" xfId="3596" builtinId="50" hidden="1"/>
    <cellStyle name="20% - Accent6" xfId="3645" builtinId="50" hidden="1"/>
    <cellStyle name="20% - Accent6" xfId="3685" builtinId="50" hidden="1"/>
    <cellStyle name="20% - Accent6" xfId="3722" builtinId="50" hidden="1"/>
    <cellStyle name="20% - Accent6" xfId="3762" builtinId="50" hidden="1"/>
    <cellStyle name="20% - Accent6" xfId="3809" builtinId="50" hidden="1"/>
    <cellStyle name="20% - Accent6" xfId="3857" builtinId="50" hidden="1"/>
    <cellStyle name="20% - Accent6" xfId="3896" builtinId="50" hidden="1"/>
    <cellStyle name="20% - Accent6" xfId="3943" builtinId="50" hidden="1"/>
    <cellStyle name="20% - Accent6" xfId="3979" builtinId="50" hidden="1"/>
    <cellStyle name="20% - Accent6" xfId="4028" builtinId="50" hidden="1"/>
    <cellStyle name="20% - Accent6" xfId="4067" builtinId="50" hidden="1"/>
    <cellStyle name="20% - Accent6" xfId="4102" builtinId="50" hidden="1"/>
    <cellStyle name="20% - Accent6" xfId="4140" builtinId="50" hidden="1"/>
    <cellStyle name="20% - Accent6" xfId="4144" builtinId="50" hidden="1"/>
    <cellStyle name="20% - Accent6" xfId="4193" builtinId="50" hidden="1"/>
    <cellStyle name="20% - Accent6" xfId="4233" builtinId="50" hidden="1"/>
    <cellStyle name="20% - Accent6" xfId="4279" builtinId="50" hidden="1"/>
    <cellStyle name="20% - Accent6" xfId="4315" builtinId="50" hidden="1"/>
    <cellStyle name="20% - Accent6" xfId="4364" builtinId="50" hidden="1"/>
    <cellStyle name="20% - Accent6" xfId="4405" builtinId="50" hidden="1"/>
    <cellStyle name="20% - Accent6" xfId="4441" builtinId="50" hidden="1"/>
    <cellStyle name="20% - Accent6" xfId="4481" builtinId="50" hidden="1"/>
    <cellStyle name="20% - Accent6" xfId="4380" builtinId="50" hidden="1"/>
    <cellStyle name="20% - Accent6" xfId="4522" builtinId="50" hidden="1"/>
    <cellStyle name="20% - Accent6" xfId="4559" builtinId="50" hidden="1"/>
    <cellStyle name="20% - Accent6" xfId="4602" builtinId="50" hidden="1"/>
    <cellStyle name="20% - Accent6" xfId="4634" builtinId="50" hidden="1"/>
    <cellStyle name="20% - Accent6" xfId="4679" builtinId="50" hidden="1"/>
    <cellStyle name="20% - Accent6" xfId="4715" builtinId="50" hidden="1"/>
    <cellStyle name="20% - Accent6" xfId="4748" builtinId="50" hidden="1"/>
    <cellStyle name="20% - Accent6" xfId="4784" builtinId="50" hidden="1"/>
    <cellStyle name="20% - Accent6" xfId="3434" builtinId="50" hidden="1"/>
    <cellStyle name="20% - Accent6" xfId="4822" builtinId="50" hidden="1"/>
    <cellStyle name="20% - Accent6" xfId="4856" builtinId="50" hidden="1"/>
    <cellStyle name="20% - Accent6" xfId="4908" builtinId="50" hidden="1"/>
    <cellStyle name="20% - Accent6" xfId="4960" builtinId="50" hidden="1"/>
    <cellStyle name="20% - Accent6" xfId="5009" builtinId="50" hidden="1"/>
    <cellStyle name="20% - Accent6" xfId="5052" builtinId="50" hidden="1"/>
    <cellStyle name="20% - Accent6" xfId="5089" builtinId="50" hidden="1"/>
    <cellStyle name="20% - Accent6" xfId="5129" builtinId="50" hidden="1"/>
    <cellStyle name="20% - Accent6" xfId="5167" builtinId="50" hidden="1"/>
    <cellStyle name="20% - Accent6" xfId="5202" builtinId="50" hidden="1"/>
    <cellStyle name="20% - Accent6" xfId="5254" builtinId="50" hidden="1"/>
    <cellStyle name="20% - Accent6" xfId="5305" builtinId="50" hidden="1"/>
    <cellStyle name="20% - Accent6" xfId="5349" builtinId="50" hidden="1"/>
    <cellStyle name="20% - Accent6" xfId="5385" builtinId="50" hidden="1"/>
    <cellStyle name="20% - Accent6" xfId="5425" builtinId="50" hidden="1"/>
    <cellStyle name="20% - Accent6" xfId="5463" builtinId="50" hidden="1"/>
    <cellStyle name="20% - Accent6" xfId="5483" builtinId="50" hidden="1"/>
    <cellStyle name="20% - Accent6" xfId="5536" builtinId="50" hidden="1"/>
    <cellStyle name="20% - Accent6" xfId="5586" builtinId="50" hidden="1"/>
    <cellStyle name="20% - Accent6" xfId="5630" builtinId="50" hidden="1"/>
    <cellStyle name="20% - Accent6" xfId="5667" builtinId="50" hidden="1"/>
    <cellStyle name="20% - Accent6" xfId="5707" builtinId="50" hidden="1"/>
    <cellStyle name="20% - Accent6" xfId="5745" builtinId="50" hidden="1"/>
    <cellStyle name="20% - Accent6" xfId="5770" builtinId="50" hidden="1"/>
    <cellStyle name="20% - Accent6" xfId="5820" builtinId="50" hidden="1"/>
    <cellStyle name="20% - Accent6" xfId="5869" builtinId="50" hidden="1"/>
    <cellStyle name="20% - Accent6" xfId="5911" builtinId="50" hidden="1"/>
    <cellStyle name="20% - Accent6" xfId="5947" builtinId="50" hidden="1"/>
    <cellStyle name="20% - Accent6" xfId="5987" builtinId="50" hidden="1"/>
    <cellStyle name="20% - Accent6" xfId="6025" builtinId="50" hidden="1"/>
    <cellStyle name="20% - Accent6" xfId="6044" builtinId="50" hidden="1"/>
    <cellStyle name="20% - Accent6" xfId="6084" builtinId="50" hidden="1"/>
    <cellStyle name="20% - Accent6" xfId="6132" builtinId="50" hidden="1"/>
    <cellStyle name="20% - Accent6" xfId="6175" builtinId="50" hidden="1"/>
    <cellStyle name="20% - Accent6" xfId="6212" builtinId="50" hidden="1"/>
    <cellStyle name="20% - Accent6" xfId="6252" builtinId="50" hidden="1"/>
    <cellStyle name="20% - Accent6" xfId="6290" builtinId="50" hidden="1"/>
    <cellStyle name="20% - Accent6" xfId="6333" builtinId="50" hidden="1"/>
    <cellStyle name="20% - Accent6" xfId="6378" builtinId="50" hidden="1"/>
    <cellStyle name="20% - Accent6" xfId="6422" builtinId="50" hidden="1"/>
    <cellStyle name="20% - Accent6" xfId="6486" builtinId="50" hidden="1"/>
    <cellStyle name="20% - Accent6" xfId="6529" builtinId="50" hidden="1"/>
    <cellStyle name="20% - Accent6" xfId="6575" builtinId="50" hidden="1"/>
    <cellStyle name="20% - Accent6" xfId="6625" builtinId="50" hidden="1"/>
    <cellStyle name="20% - Accent6" xfId="6664" builtinId="50" hidden="1"/>
    <cellStyle name="20% - Accent6" xfId="6712" builtinId="50" hidden="1"/>
    <cellStyle name="20% - Accent6" xfId="6747" builtinId="50" hidden="1"/>
    <cellStyle name="20% - Accent6" xfId="6796" builtinId="50" hidden="1"/>
    <cellStyle name="20% - Accent6" xfId="6836" builtinId="50" hidden="1"/>
    <cellStyle name="20% - Accent6" xfId="6873" builtinId="50" hidden="1"/>
    <cellStyle name="20% - Accent6" xfId="6913" builtinId="50" hidden="1"/>
    <cellStyle name="20% - Accent6" xfId="6960" builtinId="50" hidden="1"/>
    <cellStyle name="20% - Accent6" xfId="7008" builtinId="50" hidden="1"/>
    <cellStyle name="20% - Accent6" xfId="7047" builtinId="50" hidden="1"/>
    <cellStyle name="20% - Accent6" xfId="7094" builtinId="50" hidden="1"/>
    <cellStyle name="20% - Accent6" xfId="7130" builtinId="50" hidden="1"/>
    <cellStyle name="20% - Accent6" xfId="7179" builtinId="50" hidden="1"/>
    <cellStyle name="20% - Accent6" xfId="7218" builtinId="50" hidden="1"/>
    <cellStyle name="20% - Accent6" xfId="7253" builtinId="50" hidden="1"/>
    <cellStyle name="20% - Accent6" xfId="7291" builtinId="50" hidden="1"/>
    <cellStyle name="20% - Accent6" xfId="7295" builtinId="50" hidden="1"/>
    <cellStyle name="20% - Accent6" xfId="7344" builtinId="50" hidden="1"/>
    <cellStyle name="20% - Accent6" xfId="7384" builtinId="50" hidden="1"/>
    <cellStyle name="20% - Accent6" xfId="7430" builtinId="50" hidden="1"/>
    <cellStyle name="20% - Accent6" xfId="7466" builtinId="50" hidden="1"/>
    <cellStyle name="20% - Accent6" xfId="7515" builtinId="50" hidden="1"/>
    <cellStyle name="20% - Accent6" xfId="7556" builtinId="50" hidden="1"/>
    <cellStyle name="20% - Accent6" xfId="7592" builtinId="50" hidden="1"/>
    <cellStyle name="20% - Accent6" xfId="7632" builtinId="50" hidden="1"/>
    <cellStyle name="20% - Accent6" xfId="7531" builtinId="50" hidden="1"/>
    <cellStyle name="20% - Accent6" xfId="7673" builtinId="50" hidden="1"/>
    <cellStyle name="20% - Accent6" xfId="7710" builtinId="50" hidden="1"/>
    <cellStyle name="20% - Accent6" xfId="7753" builtinId="50" hidden="1"/>
    <cellStyle name="20% - Accent6" xfId="7785" builtinId="50" hidden="1"/>
    <cellStyle name="20% - Accent6" xfId="7830" builtinId="50" hidden="1"/>
    <cellStyle name="20% - Accent6" xfId="7866" builtinId="50" hidden="1"/>
    <cellStyle name="20% - Accent6" xfId="7899" builtinId="50" hidden="1"/>
    <cellStyle name="20% - Accent6" xfId="7935" builtinId="50" hidden="1"/>
    <cellStyle name="20% - Accent6" xfId="6585" builtinId="50" hidden="1"/>
    <cellStyle name="20% - Accent6" xfId="7973" builtinId="50" hidden="1"/>
    <cellStyle name="20% - Accent6" xfId="8007" builtinId="50" hidden="1"/>
    <cellStyle name="20% - Accent6" xfId="8060" builtinId="50" hidden="1"/>
    <cellStyle name="20% - Accent6" xfId="8113" builtinId="50" hidden="1"/>
    <cellStyle name="20% - Accent6" xfId="8163" builtinId="50" hidden="1"/>
    <cellStyle name="20% - Accent6" xfId="8207" builtinId="50" hidden="1"/>
    <cellStyle name="20% - Accent6" xfId="8244" builtinId="50" hidden="1"/>
    <cellStyle name="20% - Accent6" xfId="8284" builtinId="50" hidden="1"/>
    <cellStyle name="20% - Accent6" xfId="8322" builtinId="50" hidden="1"/>
    <cellStyle name="20% - Accent6" xfId="8357" builtinId="50" hidden="1"/>
    <cellStyle name="20% - Accent6" xfId="8410" builtinId="50" hidden="1"/>
    <cellStyle name="20% - Accent6" xfId="8461" builtinId="50" hidden="1"/>
    <cellStyle name="20% - Accent6" xfId="8505" builtinId="50" hidden="1"/>
    <cellStyle name="20% - Accent6" xfId="8541" builtinId="50" hidden="1"/>
    <cellStyle name="20% - Accent6" xfId="8581" builtinId="50" hidden="1"/>
    <cellStyle name="20% - Accent6" xfId="8619" builtinId="50" hidden="1"/>
    <cellStyle name="20% - Accent6" xfId="8639" builtinId="50" hidden="1"/>
    <cellStyle name="20% - Accent6" xfId="8692" builtinId="50" hidden="1"/>
    <cellStyle name="20% - Accent6" xfId="8742" builtinId="50" hidden="1"/>
    <cellStyle name="20% - Accent6" xfId="8786" builtinId="50" hidden="1"/>
    <cellStyle name="20% - Accent6" xfId="8823" builtinId="50" hidden="1"/>
    <cellStyle name="20% - Accent6" xfId="8863" builtinId="50" hidden="1"/>
    <cellStyle name="20% - Accent6" xfId="8901" builtinId="50" hidden="1"/>
    <cellStyle name="20% - Accent6" xfId="8926" builtinId="50" hidden="1"/>
    <cellStyle name="20% - Accent6" xfId="8976" builtinId="50" hidden="1"/>
    <cellStyle name="20% - Accent6" xfId="9025" builtinId="50" hidden="1"/>
    <cellStyle name="20% - Accent6" xfId="9067" builtinId="50" hidden="1"/>
    <cellStyle name="20% - Accent6" xfId="9103" builtinId="50" hidden="1"/>
    <cellStyle name="20% - Accent6" xfId="9143" builtinId="50" hidden="1"/>
    <cellStyle name="20% - Accent6" xfId="9181" builtinId="50" hidden="1"/>
    <cellStyle name="20% - Accent6" xfId="9200" builtinId="50" hidden="1"/>
    <cellStyle name="20% - Accent6" xfId="9240" builtinId="50" hidden="1"/>
    <cellStyle name="20% - Accent6" xfId="9288" builtinId="50" hidden="1"/>
    <cellStyle name="20% - Accent6" xfId="9331" builtinId="50" hidden="1"/>
    <cellStyle name="20% - Accent6" xfId="9368" builtinId="50" hidden="1"/>
    <cellStyle name="20% - Accent6" xfId="9408" builtinId="50" hidden="1"/>
    <cellStyle name="20% - Accent6" xfId="9446" builtinId="50" hidden="1"/>
    <cellStyle name="20% - Accent6" xfId="9489" builtinId="50" hidden="1"/>
    <cellStyle name="20% - Accent6" xfId="9535" builtinId="50" hidden="1"/>
    <cellStyle name="20% - Accent6" xfId="9563" builtinId="50" hidden="1"/>
    <cellStyle name="20% - Accent6" xfId="9623" builtinId="50" hidden="1"/>
    <cellStyle name="20% - Accent6" xfId="9665" builtinId="50" hidden="1"/>
    <cellStyle name="20% - Accent6" xfId="9712" builtinId="50" hidden="1"/>
    <cellStyle name="20% - Accent6" xfId="9760" builtinId="50" hidden="1"/>
    <cellStyle name="20% - Accent6" xfId="9799" builtinId="50" hidden="1"/>
    <cellStyle name="20% - Accent6" xfId="9847" builtinId="50" hidden="1"/>
    <cellStyle name="20% - Accent6" xfId="9882" builtinId="50" hidden="1"/>
    <cellStyle name="20% - Accent6" xfId="9931" builtinId="50" hidden="1"/>
    <cellStyle name="20% - Accent6" xfId="9971" builtinId="50" hidden="1"/>
    <cellStyle name="20% - Accent6" xfId="10008" builtinId="50" hidden="1"/>
    <cellStyle name="20% - Accent6" xfId="10048" builtinId="50" hidden="1"/>
    <cellStyle name="20% - Accent6" xfId="10095" builtinId="50" hidden="1"/>
    <cellStyle name="20% - Accent6" xfId="10143" builtinId="50" hidden="1"/>
    <cellStyle name="20% - Accent6" xfId="10182" builtinId="50" hidden="1"/>
    <cellStyle name="20% - Accent6" xfId="10229" builtinId="50" hidden="1"/>
    <cellStyle name="20% - Accent6" xfId="10265" builtinId="50" hidden="1"/>
    <cellStyle name="20% - Accent6" xfId="10314" builtinId="50" hidden="1"/>
    <cellStyle name="20% - Accent6" xfId="10353" builtinId="50" hidden="1"/>
    <cellStyle name="20% - Accent6" xfId="10388" builtinId="50" hidden="1"/>
    <cellStyle name="20% - Accent6" xfId="10426" builtinId="50" hidden="1"/>
    <cellStyle name="20% - Accent6" xfId="10430" builtinId="50" hidden="1"/>
    <cellStyle name="20% - Accent6" xfId="10479" builtinId="50" hidden="1"/>
    <cellStyle name="20% - Accent6" xfId="10519" builtinId="50" hidden="1"/>
    <cellStyle name="20% - Accent6" xfId="10565" builtinId="50" hidden="1"/>
    <cellStyle name="20% - Accent6" xfId="10601" builtinId="50" hidden="1"/>
    <cellStyle name="20% - Accent6" xfId="10650" builtinId="50" hidden="1"/>
    <cellStyle name="20% - Accent6" xfId="10691" builtinId="50" hidden="1"/>
    <cellStyle name="20% - Accent6" xfId="10727" builtinId="50" hidden="1"/>
    <cellStyle name="20% - Accent6" xfId="10767" builtinId="50" hidden="1"/>
    <cellStyle name="20% - Accent6" xfId="10666" builtinId="50" hidden="1"/>
    <cellStyle name="20% - Accent6" xfId="10808" builtinId="50" hidden="1"/>
    <cellStyle name="20% - Accent6" xfId="10845" builtinId="50" hidden="1"/>
    <cellStyle name="20% - Accent6" xfId="10888" builtinId="50" hidden="1"/>
    <cellStyle name="20% - Accent6" xfId="10920" builtinId="50" hidden="1"/>
    <cellStyle name="20% - Accent6" xfId="10965" builtinId="50" hidden="1"/>
    <cellStyle name="20% - Accent6" xfId="11001" builtinId="50" hidden="1"/>
    <cellStyle name="20% - Accent6" xfId="11034" builtinId="50" hidden="1"/>
    <cellStyle name="20% - Accent6" xfId="11070" builtinId="50" hidden="1"/>
    <cellStyle name="20% - Accent6" xfId="9722" builtinId="50" hidden="1"/>
    <cellStyle name="20% - Accent6" xfId="11107" builtinId="50" hidden="1"/>
    <cellStyle name="20% - Accent6" xfId="11140" builtinId="50" hidden="1"/>
    <cellStyle name="20% - Accent6" xfId="11192" builtinId="50" hidden="1"/>
    <cellStyle name="20% - Accent6" xfId="11245" builtinId="50" hidden="1"/>
    <cellStyle name="20% - Accent6" xfId="11294" builtinId="50" hidden="1"/>
    <cellStyle name="20% - Accent6" xfId="11338" builtinId="50" hidden="1"/>
    <cellStyle name="20% - Accent6" xfId="11374" builtinId="50" hidden="1"/>
    <cellStyle name="20% - Accent6" xfId="11413" builtinId="50" hidden="1"/>
    <cellStyle name="20% - Accent6" xfId="11450" builtinId="50" hidden="1"/>
    <cellStyle name="20% - Accent6" xfId="11484" builtinId="50" hidden="1"/>
    <cellStyle name="20% - Accent6" xfId="11534" builtinId="50" hidden="1"/>
    <cellStyle name="20% - Accent6" xfId="11584" builtinId="50" hidden="1"/>
    <cellStyle name="20% - Accent6" xfId="11626" builtinId="50" hidden="1"/>
    <cellStyle name="20% - Accent6" xfId="11661" builtinId="50" hidden="1"/>
    <cellStyle name="20% - Accent6" xfId="11700" builtinId="50" hidden="1"/>
    <cellStyle name="20% - Accent6" xfId="11738" builtinId="50" hidden="1"/>
    <cellStyle name="20% - Accent6" xfId="11758" builtinId="50" hidden="1"/>
    <cellStyle name="20% - Accent6" xfId="11809" builtinId="50" hidden="1"/>
    <cellStyle name="20% - Accent6" xfId="11858" builtinId="50" hidden="1"/>
    <cellStyle name="20% - Accent6" xfId="11900" builtinId="50" hidden="1"/>
    <cellStyle name="20% - Accent6" xfId="11936" builtinId="50" hidden="1"/>
    <cellStyle name="20% - Accent6" xfId="11975" builtinId="50" hidden="1"/>
    <cellStyle name="20% - Accent6" xfId="12013" builtinId="50" hidden="1"/>
    <cellStyle name="20% - Accent6" xfId="12038" builtinId="50" hidden="1"/>
    <cellStyle name="20% - Accent6" xfId="12086" builtinId="50" hidden="1"/>
    <cellStyle name="20% - Accent6" xfId="12132" builtinId="50" hidden="1"/>
    <cellStyle name="20% - Accent6" xfId="12171" builtinId="50" hidden="1"/>
    <cellStyle name="20% - Accent6" xfId="12206" builtinId="50" hidden="1"/>
    <cellStyle name="20% - Accent6" xfId="12245" builtinId="50" hidden="1"/>
    <cellStyle name="20% - Accent6" xfId="12283" builtinId="50" hidden="1"/>
    <cellStyle name="20% - Accent6" xfId="12302" builtinId="50" hidden="1"/>
    <cellStyle name="20% - Accent6" xfId="12341" builtinId="50" hidden="1"/>
    <cellStyle name="20% - Accent6" xfId="12388" builtinId="50" hidden="1"/>
    <cellStyle name="20% - Accent6" xfId="12430" builtinId="50" hidden="1"/>
    <cellStyle name="20% - Accent6" xfId="12467" builtinId="50" hidden="1"/>
    <cellStyle name="20% - Accent6" xfId="12506" builtinId="50" hidden="1"/>
    <cellStyle name="20% - Accent6" xfId="12544" builtinId="50" hidden="1"/>
    <cellStyle name="20% - Accent6" xfId="12586" builtinId="50" hidden="1"/>
    <cellStyle name="20% - Accent6" xfId="12631" builtinId="50" hidden="1"/>
    <cellStyle name="20% - Accent6" xfId="12476" builtinId="50" hidden="1"/>
    <cellStyle name="20% - Accent6" xfId="11715" builtinId="50" hidden="1"/>
    <cellStyle name="20% - Accent6" xfId="11639" builtinId="50" hidden="1"/>
    <cellStyle name="20% - Accent6" xfId="9585" builtinId="50" hidden="1"/>
    <cellStyle name="20% - Accent6" xfId="11270" builtinId="50" hidden="1"/>
    <cellStyle name="20% - Accent6" xfId="12673" builtinId="50" hidden="1"/>
    <cellStyle name="20% - Accent6" xfId="12720" builtinId="50" hidden="1"/>
    <cellStyle name="20% - Accent6" xfId="12755" builtinId="50" hidden="1"/>
    <cellStyle name="20% - Accent6" xfId="12804" builtinId="50" hidden="1"/>
    <cellStyle name="20% - Accent6" xfId="12844" builtinId="50" hidden="1"/>
    <cellStyle name="20% - Accent6" xfId="12880" builtinId="50" hidden="1"/>
    <cellStyle name="20% - Accent6" xfId="12920" builtinId="50" hidden="1"/>
    <cellStyle name="20% - Accent6" xfId="12966" builtinId="50" hidden="1"/>
    <cellStyle name="20% - Accent6" xfId="13014" builtinId="50" hidden="1"/>
    <cellStyle name="20% - Accent6" xfId="13053" builtinId="50" hidden="1"/>
    <cellStyle name="20% - Accent6" xfId="13100" builtinId="50" hidden="1"/>
    <cellStyle name="20% - Accent6" xfId="13136" builtinId="50" hidden="1"/>
    <cellStyle name="20% - Accent6" xfId="13185" builtinId="50" hidden="1"/>
    <cellStyle name="20% - Accent6" xfId="13224" builtinId="50" hidden="1"/>
    <cellStyle name="20% - Accent6" xfId="13259" builtinId="50" hidden="1"/>
    <cellStyle name="20% - Accent6" xfId="13297" builtinId="50" hidden="1"/>
    <cellStyle name="20% - Accent6" xfId="13301" builtinId="50" hidden="1"/>
    <cellStyle name="20% - Accent6" xfId="13350" builtinId="50" hidden="1"/>
    <cellStyle name="20% - Accent6" xfId="13390" builtinId="50" hidden="1"/>
    <cellStyle name="20% - Accent6" xfId="13436" builtinId="50" hidden="1"/>
    <cellStyle name="20% - Accent6" xfId="13472" builtinId="50" hidden="1"/>
    <cellStyle name="20% - Accent6" xfId="13521" builtinId="50" hidden="1"/>
    <cellStyle name="20% - Accent6" xfId="13562" builtinId="50" hidden="1"/>
    <cellStyle name="20% - Accent6" xfId="13598" builtinId="50" hidden="1"/>
    <cellStyle name="20% - Accent6" xfId="13638" builtinId="50" hidden="1"/>
    <cellStyle name="20% - Accent6" xfId="13537" builtinId="50" hidden="1"/>
    <cellStyle name="20% - Accent6" xfId="13679" builtinId="50" hidden="1"/>
    <cellStyle name="20% - Accent6" xfId="13715" builtinId="50" hidden="1"/>
    <cellStyle name="20% - Accent6" xfId="13758" builtinId="50" hidden="1"/>
    <cellStyle name="20% - Accent6" xfId="13790" builtinId="50" hidden="1"/>
    <cellStyle name="20% - Accent6" xfId="13835" builtinId="50" hidden="1"/>
    <cellStyle name="20% - Accent6" xfId="13871" builtinId="50" hidden="1"/>
    <cellStyle name="20% - Accent6" xfId="13904" builtinId="50" hidden="1"/>
    <cellStyle name="20% - Accent6" xfId="13940" builtinId="50" hidden="1"/>
    <cellStyle name="20% - Accent6" xfId="11082" builtinId="50" hidden="1"/>
    <cellStyle name="20% - Accent6" xfId="13974" builtinId="50" hidden="1"/>
    <cellStyle name="20% - Accent6" xfId="14005" builtinId="50" hidden="1"/>
    <cellStyle name="20% - Accent6" xfId="14049" builtinId="50" hidden="1"/>
    <cellStyle name="20% - Accent6" xfId="14095" builtinId="50" hidden="1"/>
    <cellStyle name="20% - Accent6" xfId="14140" builtinId="50" hidden="1"/>
    <cellStyle name="20% - Accent6" xfId="14177" builtinId="50" hidden="1"/>
    <cellStyle name="20% - Accent6" xfId="14209" builtinId="50" hidden="1"/>
    <cellStyle name="20% - Accent6" xfId="14245" builtinId="50" hidden="1"/>
    <cellStyle name="20% - Accent6" xfId="14278" builtinId="50" hidden="1"/>
    <cellStyle name="20% - Accent6" xfId="14308" builtinId="50" hidden="1"/>
    <cellStyle name="20% - Accent6" xfId="14354" builtinId="50" hidden="1"/>
    <cellStyle name="20% - Accent6" xfId="14402" builtinId="50" hidden="1"/>
    <cellStyle name="20% - Accent6" xfId="14441" builtinId="50" hidden="1"/>
    <cellStyle name="20% - Accent6" xfId="14474" builtinId="50" hidden="1"/>
    <cellStyle name="20% - Accent6" xfId="14510" builtinId="50" hidden="1"/>
    <cellStyle name="20% - Accent6" xfId="14546" builtinId="50" hidden="1"/>
    <cellStyle name="20% - Accent6" xfId="14565" builtinId="50" hidden="1"/>
    <cellStyle name="20% - Accent6" xfId="14613" builtinId="50" hidden="1"/>
    <cellStyle name="20% - Accent6" xfId="14660" builtinId="50" hidden="1"/>
    <cellStyle name="20% - Accent6" xfId="14699" builtinId="50" hidden="1"/>
    <cellStyle name="20% - Accent6" xfId="14733" builtinId="50" hidden="1"/>
    <cellStyle name="20% - Accent6" xfId="14769" builtinId="50" hidden="1"/>
    <cellStyle name="20% - Accent6" xfId="14805" builtinId="50" hidden="1"/>
    <cellStyle name="20% - Accent6" xfId="14829" builtinId="50" hidden="1"/>
    <cellStyle name="20% - Accent6" xfId="14875" builtinId="50" hidden="1"/>
    <cellStyle name="20% - Accent6" xfId="14919" builtinId="50" hidden="1"/>
    <cellStyle name="20% - Accent6" xfId="14956" builtinId="50" hidden="1"/>
    <cellStyle name="20% - Accent6" xfId="14989" builtinId="50" hidden="1"/>
    <cellStyle name="20% - Accent6" xfId="15025" builtinId="50" hidden="1"/>
    <cellStyle name="20% - Accent6" xfId="15061" builtinId="50" hidden="1"/>
    <cellStyle name="20% - Accent6" xfId="15079" builtinId="50" hidden="1"/>
    <cellStyle name="20% - Accent6" xfId="15116" builtinId="50" hidden="1"/>
    <cellStyle name="20% - Accent6" xfId="15161" builtinId="50" hidden="1"/>
    <cellStyle name="20% - Accent6" xfId="15199" builtinId="50" hidden="1"/>
    <cellStyle name="20% - Accent6" xfId="15233" builtinId="50" hidden="1"/>
    <cellStyle name="20% - Accent6" xfId="15269" builtinId="50" hidden="1"/>
    <cellStyle name="20% - Accent6" xfId="15305" builtinId="50" hidden="1"/>
    <cellStyle name="20% - Accent6" xfId="15341" builtinId="50" hidden="1"/>
    <cellStyle name="20% - Accent6" xfId="15380" builtinId="50" hidden="1"/>
    <cellStyle name="40% - Accent1" xfId="27" builtinId="31" hidden="1"/>
    <cellStyle name="40% - Accent1" xfId="81" builtinId="31" hidden="1"/>
    <cellStyle name="40% - Accent1" xfId="124" builtinId="31" hidden="1"/>
    <cellStyle name="40% - Accent1" xfId="171" builtinId="31" hidden="1"/>
    <cellStyle name="40% - Accent1" xfId="213" builtinId="31" hidden="1"/>
    <cellStyle name="40% - Accent1" xfId="262" builtinId="31" hidden="1"/>
    <cellStyle name="40% - Accent1" xfId="312" builtinId="31" hidden="1"/>
    <cellStyle name="40% - Accent1" xfId="351" builtinId="31" hidden="1"/>
    <cellStyle name="40% - Accent1" xfId="399" builtinId="31" hidden="1"/>
    <cellStyle name="40% - Accent1" xfId="434" builtinId="31" hidden="1"/>
    <cellStyle name="40% - Accent1" xfId="483" builtinId="31" hidden="1"/>
    <cellStyle name="40% - Accent1" xfId="523" builtinId="31" hidden="1"/>
    <cellStyle name="40% - Accent1" xfId="560" builtinId="31" hidden="1"/>
    <cellStyle name="40% - Accent1" xfId="600" builtinId="31" hidden="1"/>
    <cellStyle name="40% - Accent1" xfId="647" builtinId="31" hidden="1"/>
    <cellStyle name="40% - Accent1" xfId="695" builtinId="31" hidden="1"/>
    <cellStyle name="40% - Accent1" xfId="734" builtinId="31" hidden="1"/>
    <cellStyle name="40% - Accent1" xfId="781" builtinId="31" hidden="1"/>
    <cellStyle name="40% - Accent1" xfId="817" builtinId="31" hidden="1"/>
    <cellStyle name="40% - Accent1" xfId="866" builtinId="31" hidden="1"/>
    <cellStyle name="40% - Accent1" xfId="905" builtinId="31" hidden="1"/>
    <cellStyle name="40% - Accent1" xfId="940" builtinId="31" hidden="1"/>
    <cellStyle name="40% - Accent1" xfId="978" builtinId="31" hidden="1"/>
    <cellStyle name="40% - Accent1" xfId="975" builtinId="31" hidden="1"/>
    <cellStyle name="40% - Accent1" xfId="1031" builtinId="31" hidden="1"/>
    <cellStyle name="40% - Accent1" xfId="1071" builtinId="31" hidden="1"/>
    <cellStyle name="40% - Accent1" xfId="1117" builtinId="31" hidden="1"/>
    <cellStyle name="40% - Accent1" xfId="1153" builtinId="31" hidden="1"/>
    <cellStyle name="40% - Accent1" xfId="1202" builtinId="31" hidden="1"/>
    <cellStyle name="40% - Accent1" xfId="1243" builtinId="31" hidden="1"/>
    <cellStyle name="40% - Accent1" xfId="1279" builtinId="31" hidden="1"/>
    <cellStyle name="40% - Accent1" xfId="1319" builtinId="31" hidden="1"/>
    <cellStyle name="40% - Accent1" xfId="1176" builtinId="31" hidden="1"/>
    <cellStyle name="40% - Accent1" xfId="1360" builtinId="31" hidden="1"/>
    <cellStyle name="40% - Accent1" xfId="1397" builtinId="31" hidden="1"/>
    <cellStyle name="40% - Accent1" xfId="1440" builtinId="31" hidden="1"/>
    <cellStyle name="40% - Accent1" xfId="1472" builtinId="31" hidden="1"/>
    <cellStyle name="40% - Accent1" xfId="1517" builtinId="31" hidden="1"/>
    <cellStyle name="40% - Accent1" xfId="1553" builtinId="31" hidden="1"/>
    <cellStyle name="40% - Accent1" xfId="1586" builtinId="31" hidden="1"/>
    <cellStyle name="40% - Accent1" xfId="1622" builtinId="31" hidden="1"/>
    <cellStyle name="40% - Accent1" xfId="430" builtinId="31" hidden="1"/>
    <cellStyle name="40% - Accent1" xfId="1660" builtinId="31" hidden="1"/>
    <cellStyle name="40% - Accent1" xfId="1694" builtinId="31" hidden="1"/>
    <cellStyle name="40% - Accent1" xfId="1747" builtinId="31" hidden="1"/>
    <cellStyle name="40% - Accent1" xfId="1800" builtinId="31" hidden="1"/>
    <cellStyle name="40% - Accent1" xfId="1850" builtinId="31" hidden="1"/>
    <cellStyle name="40% - Accent1" xfId="1894" builtinId="31" hidden="1"/>
    <cellStyle name="40% - Accent1" xfId="1931" builtinId="31" hidden="1"/>
    <cellStyle name="40% - Accent1" xfId="1971" builtinId="31" hidden="1"/>
    <cellStyle name="40% - Accent1" xfId="2009" builtinId="31" hidden="1"/>
    <cellStyle name="40% - Accent1" xfId="2044" builtinId="31" hidden="1"/>
    <cellStyle name="40% - Accent1" xfId="2097" builtinId="31" hidden="1"/>
    <cellStyle name="40% - Accent1" xfId="2148" builtinId="31" hidden="1"/>
    <cellStyle name="40% - Accent1" xfId="2192" builtinId="31" hidden="1"/>
    <cellStyle name="40% - Accent1" xfId="2228" builtinId="31" hidden="1"/>
    <cellStyle name="40% - Accent1" xfId="2268" builtinId="31" hidden="1"/>
    <cellStyle name="40% - Accent1" xfId="2306" builtinId="31" hidden="1"/>
    <cellStyle name="40% - Accent1" xfId="2067" builtinId="31" hidden="1"/>
    <cellStyle name="40% - Accent1" xfId="2379" builtinId="31" hidden="1"/>
    <cellStyle name="40% - Accent1" xfId="2429" builtinId="31" hidden="1"/>
    <cellStyle name="40% - Accent1" xfId="2473" builtinId="31" hidden="1"/>
    <cellStyle name="40% - Accent1" xfId="2510" builtinId="31" hidden="1"/>
    <cellStyle name="40% - Accent1" xfId="2550" builtinId="31" hidden="1"/>
    <cellStyle name="40% - Accent1" xfId="2588" builtinId="31" hidden="1"/>
    <cellStyle name="40% - Accent1" xfId="2613" builtinId="31" hidden="1"/>
    <cellStyle name="40% - Accent1" xfId="2663" builtinId="31" hidden="1"/>
    <cellStyle name="40% - Accent1" xfId="2712" builtinId="31" hidden="1"/>
    <cellStyle name="40% - Accent1" xfId="2754" builtinId="31" hidden="1"/>
    <cellStyle name="40% - Accent1" xfId="2790" builtinId="31" hidden="1"/>
    <cellStyle name="40% - Accent1" xfId="2830" builtinId="31" hidden="1"/>
    <cellStyle name="40% - Accent1" xfId="2868" builtinId="31" hidden="1"/>
    <cellStyle name="40% - Accent1" xfId="2635" builtinId="31" hidden="1"/>
    <cellStyle name="40% - Accent1" xfId="2927" builtinId="31" hidden="1"/>
    <cellStyle name="40% - Accent1" xfId="2975" builtinId="31" hidden="1"/>
    <cellStyle name="40% - Accent1" xfId="3018" builtinId="31" hidden="1"/>
    <cellStyle name="40% - Accent1" xfId="3055" builtinId="31" hidden="1"/>
    <cellStyle name="40% - Accent1" xfId="3095" builtinId="31" hidden="1"/>
    <cellStyle name="40% - Accent1" xfId="3133" builtinId="31" hidden="1"/>
    <cellStyle name="40% - Accent1" xfId="3176" builtinId="31" hidden="1"/>
    <cellStyle name="40% - Accent1" xfId="3222" builtinId="31" hidden="1"/>
    <cellStyle name="40% - Accent1" xfId="3274" builtinId="31" hidden="1"/>
    <cellStyle name="40% - Accent1" xfId="3318" builtinId="31" hidden="1"/>
    <cellStyle name="40% - Accent1" xfId="3360" builtinId="31" hidden="1"/>
    <cellStyle name="40% - Accent1" xfId="3405" builtinId="31" hidden="1"/>
    <cellStyle name="40% - Accent1" xfId="3455" builtinId="31" hidden="1"/>
    <cellStyle name="40% - Accent1" xfId="3494" builtinId="31" hidden="1"/>
    <cellStyle name="40% - Accent1" xfId="3542" builtinId="31" hidden="1"/>
    <cellStyle name="40% - Accent1" xfId="3577" builtinId="31" hidden="1"/>
    <cellStyle name="40% - Accent1" xfId="3626" builtinId="31" hidden="1"/>
    <cellStyle name="40% - Accent1" xfId="3666" builtinId="31" hidden="1"/>
    <cellStyle name="40% - Accent1" xfId="3703" builtinId="31" hidden="1"/>
    <cellStyle name="40% - Accent1" xfId="3743" builtinId="31" hidden="1"/>
    <cellStyle name="40% - Accent1" xfId="3790" builtinId="31" hidden="1"/>
    <cellStyle name="40% - Accent1" xfId="3838" builtinId="31" hidden="1"/>
    <cellStyle name="40% - Accent1" xfId="3877" builtinId="31" hidden="1"/>
    <cellStyle name="40% - Accent1" xfId="3924" builtinId="31" hidden="1"/>
    <cellStyle name="40% - Accent1" xfId="3960" builtinId="31" hidden="1"/>
    <cellStyle name="40% - Accent1" xfId="4009" builtinId="31" hidden="1"/>
    <cellStyle name="40% - Accent1" xfId="4048" builtinId="31" hidden="1"/>
    <cellStyle name="40% - Accent1" xfId="4083" builtinId="31" hidden="1"/>
    <cellStyle name="40% - Accent1" xfId="4121" builtinId="31" hidden="1"/>
    <cellStyle name="40% - Accent1" xfId="4118" builtinId="31" hidden="1"/>
    <cellStyle name="40% - Accent1" xfId="4174" builtinId="31" hidden="1"/>
    <cellStyle name="40% - Accent1" xfId="4214" builtinId="31" hidden="1"/>
    <cellStyle name="40% - Accent1" xfId="4260" builtinId="31" hidden="1"/>
    <cellStyle name="40% - Accent1" xfId="4296" builtinId="31" hidden="1"/>
    <cellStyle name="40% - Accent1" xfId="4345" builtinId="31" hidden="1"/>
    <cellStyle name="40% - Accent1" xfId="4386" builtinId="31" hidden="1"/>
    <cellStyle name="40% - Accent1" xfId="4422" builtinId="31" hidden="1"/>
    <cellStyle name="40% - Accent1" xfId="4462" builtinId="31" hidden="1"/>
    <cellStyle name="40% - Accent1" xfId="4319" builtinId="31" hidden="1"/>
    <cellStyle name="40% - Accent1" xfId="4503" builtinId="31" hidden="1"/>
    <cellStyle name="40% - Accent1" xfId="4540" builtinId="31" hidden="1"/>
    <cellStyle name="40% - Accent1" xfId="4583" builtinId="31" hidden="1"/>
    <cellStyle name="40% - Accent1" xfId="4615" builtinId="31" hidden="1"/>
    <cellStyle name="40% - Accent1" xfId="4660" builtinId="31" hidden="1"/>
    <cellStyle name="40% - Accent1" xfId="4696" builtinId="31" hidden="1"/>
    <cellStyle name="40% - Accent1" xfId="4729" builtinId="31" hidden="1"/>
    <cellStyle name="40% - Accent1" xfId="4765" builtinId="31" hidden="1"/>
    <cellStyle name="40% - Accent1" xfId="3573" builtinId="31" hidden="1"/>
    <cellStyle name="40% - Accent1" xfId="4803" builtinId="31" hidden="1"/>
    <cellStyle name="40% - Accent1" xfId="4837" builtinId="31" hidden="1"/>
    <cellStyle name="40% - Accent1" xfId="4889" builtinId="31" hidden="1"/>
    <cellStyle name="40% - Accent1" xfId="4941" builtinId="31" hidden="1"/>
    <cellStyle name="40% - Accent1" xfId="4990" builtinId="31" hidden="1"/>
    <cellStyle name="40% - Accent1" xfId="5033" builtinId="31" hidden="1"/>
    <cellStyle name="40% - Accent1" xfId="5070" builtinId="31" hidden="1"/>
    <cellStyle name="40% - Accent1" xfId="5110" builtinId="31" hidden="1"/>
    <cellStyle name="40% - Accent1" xfId="5148" builtinId="31" hidden="1"/>
    <cellStyle name="40% - Accent1" xfId="5183" builtinId="31" hidden="1"/>
    <cellStyle name="40% - Accent1" xfId="5235" builtinId="31" hidden="1"/>
    <cellStyle name="40% - Accent1" xfId="5286" builtinId="31" hidden="1"/>
    <cellStyle name="40% - Accent1" xfId="5330" builtinId="31" hidden="1"/>
    <cellStyle name="40% - Accent1" xfId="5366" builtinId="31" hidden="1"/>
    <cellStyle name="40% - Accent1" xfId="5406" builtinId="31" hidden="1"/>
    <cellStyle name="40% - Accent1" xfId="5444" builtinId="31" hidden="1"/>
    <cellStyle name="40% - Accent1" xfId="5206" builtinId="31" hidden="1"/>
    <cellStyle name="40% - Accent1" xfId="5517" builtinId="31" hidden="1"/>
    <cellStyle name="40% - Accent1" xfId="5567" builtinId="31" hidden="1"/>
    <cellStyle name="40% - Accent1" xfId="5611" builtinId="31" hidden="1"/>
    <cellStyle name="40% - Accent1" xfId="5648" builtinId="31" hidden="1"/>
    <cellStyle name="40% - Accent1" xfId="5688" builtinId="31" hidden="1"/>
    <cellStyle name="40% - Accent1" xfId="5726" builtinId="31" hidden="1"/>
    <cellStyle name="40% - Accent1" xfId="5751" builtinId="31" hidden="1"/>
    <cellStyle name="40% - Accent1" xfId="5801" builtinId="31" hidden="1"/>
    <cellStyle name="40% - Accent1" xfId="5850" builtinId="31" hidden="1"/>
    <cellStyle name="40% - Accent1" xfId="5892" builtinId="31" hidden="1"/>
    <cellStyle name="40% - Accent1" xfId="5928" builtinId="31" hidden="1"/>
    <cellStyle name="40% - Accent1" xfId="5968" builtinId="31" hidden="1"/>
    <cellStyle name="40% - Accent1" xfId="6006" builtinId="31" hidden="1"/>
    <cellStyle name="40% - Accent1" xfId="5773" builtinId="31" hidden="1"/>
    <cellStyle name="40% - Accent1" xfId="6065" builtinId="31" hidden="1"/>
    <cellStyle name="40% - Accent1" xfId="6113" builtinId="31" hidden="1"/>
    <cellStyle name="40% - Accent1" xfId="6156" builtinId="31" hidden="1"/>
    <cellStyle name="40% - Accent1" xfId="6193" builtinId="31" hidden="1"/>
    <cellStyle name="40% - Accent1" xfId="6233" builtinId="31" hidden="1"/>
    <cellStyle name="40% - Accent1" xfId="6271" builtinId="31" hidden="1"/>
    <cellStyle name="40% - Accent1" xfId="6314" builtinId="31" hidden="1"/>
    <cellStyle name="40% - Accent1" xfId="6359" builtinId="31" hidden="1"/>
    <cellStyle name="40% - Accent1" xfId="6403" builtinId="31" hidden="1"/>
    <cellStyle name="40% - Accent1" xfId="6467" builtinId="31" hidden="1"/>
    <cellStyle name="40% - Accent1" xfId="6510" builtinId="31" hidden="1"/>
    <cellStyle name="40% - Accent1" xfId="6556" builtinId="31" hidden="1"/>
    <cellStyle name="40% - Accent1" xfId="6606" builtinId="31" hidden="1"/>
    <cellStyle name="40% - Accent1" xfId="6645" builtinId="31" hidden="1"/>
    <cellStyle name="40% - Accent1" xfId="6693" builtinId="31" hidden="1"/>
    <cellStyle name="40% - Accent1" xfId="6728" builtinId="31" hidden="1"/>
    <cellStyle name="40% - Accent1" xfId="6777" builtinId="31" hidden="1"/>
    <cellStyle name="40% - Accent1" xfId="6817" builtinId="31" hidden="1"/>
    <cellStyle name="40% - Accent1" xfId="6854" builtinId="31" hidden="1"/>
    <cellStyle name="40% - Accent1" xfId="6894" builtinId="31" hidden="1"/>
    <cellStyle name="40% - Accent1" xfId="6941" builtinId="31" hidden="1"/>
    <cellStyle name="40% - Accent1" xfId="6989" builtinId="31" hidden="1"/>
    <cellStyle name="40% - Accent1" xfId="7028" builtinId="31" hidden="1"/>
    <cellStyle name="40% - Accent1" xfId="7075" builtinId="31" hidden="1"/>
    <cellStyle name="40% - Accent1" xfId="7111" builtinId="31" hidden="1"/>
    <cellStyle name="40% - Accent1" xfId="7160" builtinId="31" hidden="1"/>
    <cellStyle name="40% - Accent1" xfId="7199" builtinId="31" hidden="1"/>
    <cellStyle name="40% - Accent1" xfId="7234" builtinId="31" hidden="1"/>
    <cellStyle name="40% - Accent1" xfId="7272" builtinId="31" hidden="1"/>
    <cellStyle name="40% - Accent1" xfId="7269" builtinId="31" hidden="1"/>
    <cellStyle name="40% - Accent1" xfId="7325" builtinId="31" hidden="1"/>
    <cellStyle name="40% - Accent1" xfId="7365" builtinId="31" hidden="1"/>
    <cellStyle name="40% - Accent1" xfId="7411" builtinId="31" hidden="1"/>
    <cellStyle name="40% - Accent1" xfId="7447" builtinId="31" hidden="1"/>
    <cellStyle name="40% - Accent1" xfId="7496" builtinId="31" hidden="1"/>
    <cellStyle name="40% - Accent1" xfId="7537" builtinId="31" hidden="1"/>
    <cellStyle name="40% - Accent1" xfId="7573" builtinId="31" hidden="1"/>
    <cellStyle name="40% - Accent1" xfId="7613" builtinId="31" hidden="1"/>
    <cellStyle name="40% - Accent1" xfId="7470" builtinId="31" hidden="1"/>
    <cellStyle name="40% - Accent1" xfId="7654" builtinId="31" hidden="1"/>
    <cellStyle name="40% - Accent1" xfId="7691" builtinId="31" hidden="1"/>
    <cellStyle name="40% - Accent1" xfId="7734" builtinId="31" hidden="1"/>
    <cellStyle name="40% - Accent1" xfId="7766" builtinId="31" hidden="1"/>
    <cellStyle name="40% - Accent1" xfId="7811" builtinId="31" hidden="1"/>
    <cellStyle name="40% - Accent1" xfId="7847" builtinId="31" hidden="1"/>
    <cellStyle name="40% - Accent1" xfId="7880" builtinId="31" hidden="1"/>
    <cellStyle name="40% - Accent1" xfId="7916" builtinId="31" hidden="1"/>
    <cellStyle name="40% - Accent1" xfId="6724" builtinId="31" hidden="1"/>
    <cellStyle name="40% - Accent1" xfId="7954" builtinId="31" hidden="1"/>
    <cellStyle name="40% - Accent1" xfId="7988" builtinId="31" hidden="1"/>
    <cellStyle name="40% - Accent1" xfId="8041" builtinId="31" hidden="1"/>
    <cellStyle name="40% - Accent1" xfId="8094" builtinId="31" hidden="1"/>
    <cellStyle name="40% - Accent1" xfId="8144" builtinId="31" hidden="1"/>
    <cellStyle name="40% - Accent1" xfId="8188" builtinId="31" hidden="1"/>
    <cellStyle name="40% - Accent1" xfId="8225" builtinId="31" hidden="1"/>
    <cellStyle name="40% - Accent1" xfId="8265" builtinId="31" hidden="1"/>
    <cellStyle name="40% - Accent1" xfId="8303" builtinId="31" hidden="1"/>
    <cellStyle name="40% - Accent1" xfId="8338" builtinId="31" hidden="1"/>
    <cellStyle name="40% - Accent1" xfId="8391" builtinId="31" hidden="1"/>
    <cellStyle name="40% - Accent1" xfId="8442" builtinId="31" hidden="1"/>
    <cellStyle name="40% - Accent1" xfId="8486" builtinId="31" hidden="1"/>
    <cellStyle name="40% - Accent1" xfId="8522" builtinId="31" hidden="1"/>
    <cellStyle name="40% - Accent1" xfId="8562" builtinId="31" hidden="1"/>
    <cellStyle name="40% - Accent1" xfId="8600" builtinId="31" hidden="1"/>
    <cellStyle name="40% - Accent1" xfId="8361" builtinId="31" hidden="1"/>
    <cellStyle name="40% - Accent1" xfId="8673" builtinId="31" hidden="1"/>
    <cellStyle name="40% - Accent1" xfId="8723" builtinId="31" hidden="1"/>
    <cellStyle name="40% - Accent1" xfId="8767" builtinId="31" hidden="1"/>
    <cellStyle name="40% - Accent1" xfId="8804" builtinId="31" hidden="1"/>
    <cellStyle name="40% - Accent1" xfId="8844" builtinId="31" hidden="1"/>
    <cellStyle name="40% - Accent1" xfId="8882" builtinId="31" hidden="1"/>
    <cellStyle name="40% - Accent1" xfId="8907" builtinId="31" hidden="1"/>
    <cellStyle name="40% - Accent1" xfId="8957" builtinId="31" hidden="1"/>
    <cellStyle name="40% - Accent1" xfId="9006" builtinId="31" hidden="1"/>
    <cellStyle name="40% - Accent1" xfId="9048" builtinId="31" hidden="1"/>
    <cellStyle name="40% - Accent1" xfId="9084" builtinId="31" hidden="1"/>
    <cellStyle name="40% - Accent1" xfId="9124" builtinId="31" hidden="1"/>
    <cellStyle name="40% - Accent1" xfId="9162" builtinId="31" hidden="1"/>
    <cellStyle name="40% - Accent1" xfId="8929" builtinId="31" hidden="1"/>
    <cellStyle name="40% - Accent1" xfId="9221" builtinId="31" hidden="1"/>
    <cellStyle name="40% - Accent1" xfId="9269" builtinId="31" hidden="1"/>
    <cellStyle name="40% - Accent1" xfId="9312" builtinId="31" hidden="1"/>
    <cellStyle name="40% - Accent1" xfId="9349" builtinId="31" hidden="1"/>
    <cellStyle name="40% - Accent1" xfId="9389" builtinId="31" hidden="1"/>
    <cellStyle name="40% - Accent1" xfId="9427" builtinId="31" hidden="1"/>
    <cellStyle name="40% - Accent1" xfId="9470" builtinId="31" hidden="1"/>
    <cellStyle name="40% - Accent1" xfId="9516" builtinId="31" hidden="1"/>
    <cellStyle name="40% - Accent1" xfId="6426" builtinId="31" hidden="1"/>
    <cellStyle name="40% - Accent1" xfId="9604" builtinId="31" hidden="1"/>
    <cellStyle name="40% - Accent1" xfId="9646" builtinId="31" hidden="1"/>
    <cellStyle name="40% - Accent1" xfId="9693" builtinId="31" hidden="1"/>
    <cellStyle name="40% - Accent1" xfId="9741" builtinId="31" hidden="1"/>
    <cellStyle name="40% - Accent1" xfId="9780" builtinId="31" hidden="1"/>
    <cellStyle name="40% - Accent1" xfId="9828" builtinId="31" hidden="1"/>
    <cellStyle name="40% - Accent1" xfId="9863" builtinId="31" hidden="1"/>
    <cellStyle name="40% - Accent1" xfId="9912" builtinId="31" hidden="1"/>
    <cellStyle name="40% - Accent1" xfId="9952" builtinId="31" hidden="1"/>
    <cellStyle name="40% - Accent1" xfId="9989" builtinId="31" hidden="1"/>
    <cellStyle name="40% - Accent1" xfId="10029" builtinId="31" hidden="1"/>
    <cellStyle name="40% - Accent1" xfId="10076" builtinId="31" hidden="1"/>
    <cellStyle name="40% - Accent1" xfId="10124" builtinId="31" hidden="1"/>
    <cellStyle name="40% - Accent1" xfId="10163" builtinId="31" hidden="1"/>
    <cellStyle name="40% - Accent1" xfId="10210" builtinId="31" hidden="1"/>
    <cellStyle name="40% - Accent1" xfId="10246" builtinId="31" hidden="1"/>
    <cellStyle name="40% - Accent1" xfId="10295" builtinId="31" hidden="1"/>
    <cellStyle name="40% - Accent1" xfId="10334" builtinId="31" hidden="1"/>
    <cellStyle name="40% - Accent1" xfId="10369" builtinId="31" hidden="1"/>
    <cellStyle name="40% - Accent1" xfId="10407" builtinId="31" hidden="1"/>
    <cellStyle name="40% - Accent1" xfId="10404" builtinId="31" hidden="1"/>
    <cellStyle name="40% - Accent1" xfId="10460" builtinId="31" hidden="1"/>
    <cellStyle name="40% - Accent1" xfId="10500" builtinId="31" hidden="1"/>
    <cellStyle name="40% - Accent1" xfId="10546" builtinId="31" hidden="1"/>
    <cellStyle name="40% - Accent1" xfId="10582" builtinId="31" hidden="1"/>
    <cellStyle name="40% - Accent1" xfId="10631" builtinId="31" hidden="1"/>
    <cellStyle name="40% - Accent1" xfId="10672" builtinId="31" hidden="1"/>
    <cellStyle name="40% - Accent1" xfId="10708" builtinId="31" hidden="1"/>
    <cellStyle name="40% - Accent1" xfId="10748" builtinId="31" hidden="1"/>
    <cellStyle name="40% - Accent1" xfId="10605" builtinId="31" hidden="1"/>
    <cellStyle name="40% - Accent1" xfId="10789" builtinId="31" hidden="1"/>
    <cellStyle name="40% - Accent1" xfId="10826" builtinId="31" hidden="1"/>
    <cellStyle name="40% - Accent1" xfId="10869" builtinId="31" hidden="1"/>
    <cellStyle name="40% - Accent1" xfId="10901" builtinId="31" hidden="1"/>
    <cellStyle name="40% - Accent1" xfId="10946" builtinId="31" hidden="1"/>
    <cellStyle name="40% - Accent1" xfId="10982" builtinId="31" hidden="1"/>
    <cellStyle name="40% - Accent1" xfId="11015" builtinId="31" hidden="1"/>
    <cellStyle name="40% - Accent1" xfId="11051" builtinId="31" hidden="1"/>
    <cellStyle name="40% - Accent1" xfId="9859" builtinId="31" hidden="1"/>
    <cellStyle name="40% - Accent1" xfId="11088" builtinId="31" hidden="1"/>
    <cellStyle name="40% - Accent1" xfId="11121" builtinId="31" hidden="1"/>
    <cellStyle name="40% - Accent1" xfId="11173" builtinId="31" hidden="1"/>
    <cellStyle name="40% - Accent1" xfId="11226" builtinId="31" hidden="1"/>
    <cellStyle name="40% - Accent1" xfId="11275" builtinId="31" hidden="1"/>
    <cellStyle name="40% - Accent1" xfId="11319" builtinId="31" hidden="1"/>
    <cellStyle name="40% - Accent1" xfId="11355" builtinId="31" hidden="1"/>
    <cellStyle name="40% - Accent1" xfId="11394" builtinId="31" hidden="1"/>
    <cellStyle name="40% - Accent1" xfId="11431" builtinId="31" hidden="1"/>
    <cellStyle name="40% - Accent1" xfId="11465" builtinId="31" hidden="1"/>
    <cellStyle name="40% - Accent1" xfId="11515" builtinId="31" hidden="1"/>
    <cellStyle name="40% - Accent1" xfId="11565" builtinId="31" hidden="1"/>
    <cellStyle name="40% - Accent1" xfId="11607" builtinId="31" hidden="1"/>
    <cellStyle name="40% - Accent1" xfId="11642" builtinId="31" hidden="1"/>
    <cellStyle name="40% - Accent1" xfId="11681" builtinId="31" hidden="1"/>
    <cellStyle name="40% - Accent1" xfId="11719" builtinId="31" hidden="1"/>
    <cellStyle name="40% - Accent1" xfId="11488" builtinId="31" hidden="1"/>
    <cellStyle name="40% - Accent1" xfId="11790" builtinId="31" hidden="1"/>
    <cellStyle name="40% - Accent1" xfId="11839" builtinId="31" hidden="1"/>
    <cellStyle name="40% - Accent1" xfId="11881" builtinId="31" hidden="1"/>
    <cellStyle name="40% - Accent1" xfId="11917" builtinId="31" hidden="1"/>
    <cellStyle name="40% - Accent1" xfId="11956" builtinId="31" hidden="1"/>
    <cellStyle name="40% - Accent1" xfId="11994" builtinId="31" hidden="1"/>
    <cellStyle name="40% - Accent1" xfId="12019" builtinId="31" hidden="1"/>
    <cellStyle name="40% - Accent1" xfId="12067" builtinId="31" hidden="1"/>
    <cellStyle name="40% - Accent1" xfId="12113" builtinId="31" hidden="1"/>
    <cellStyle name="40% - Accent1" xfId="12152" builtinId="31" hidden="1"/>
    <cellStyle name="40% - Accent1" xfId="12187" builtinId="31" hidden="1"/>
    <cellStyle name="40% - Accent1" xfId="12226" builtinId="31" hidden="1"/>
    <cellStyle name="40% - Accent1" xfId="12264" builtinId="31" hidden="1"/>
    <cellStyle name="40% - Accent1" xfId="12041" builtinId="31" hidden="1"/>
    <cellStyle name="40% - Accent1" xfId="12322" builtinId="31" hidden="1"/>
    <cellStyle name="40% - Accent1" xfId="12369" builtinId="31" hidden="1"/>
    <cellStyle name="40% - Accent1" xfId="12411" builtinId="31" hidden="1"/>
    <cellStyle name="40% - Accent1" xfId="12448" builtinId="31" hidden="1"/>
    <cellStyle name="40% - Accent1" xfId="12487" builtinId="31" hidden="1"/>
    <cellStyle name="40% - Accent1" xfId="12525" builtinId="31" hidden="1"/>
    <cellStyle name="40% - Accent1" xfId="12567" builtinId="31" hidden="1"/>
    <cellStyle name="40% - Accent1" xfId="12612" builtinId="31" hidden="1"/>
    <cellStyle name="40% - Accent1" xfId="11348" builtinId="31" hidden="1"/>
    <cellStyle name="40% - Accent1" xfId="9569" builtinId="31" hidden="1"/>
    <cellStyle name="40% - Accent1" xfId="12045" builtinId="31" hidden="1"/>
    <cellStyle name="40% - Accent1" xfId="12213" builtinId="31" hidden="1"/>
    <cellStyle name="40% - Accent1" xfId="11989" builtinId="31" hidden="1"/>
    <cellStyle name="40% - Accent1" xfId="12654" builtinId="31" hidden="1"/>
    <cellStyle name="40% - Accent1" xfId="12701" builtinId="31" hidden="1"/>
    <cellStyle name="40% - Accent1" xfId="12736" builtinId="31" hidden="1"/>
    <cellStyle name="40% - Accent1" xfId="12785" builtinId="31" hidden="1"/>
    <cellStyle name="40% - Accent1" xfId="12825" builtinId="31" hidden="1"/>
    <cellStyle name="40% - Accent1" xfId="12861" builtinId="31" hidden="1"/>
    <cellStyle name="40% - Accent1" xfId="12901" builtinId="31" hidden="1"/>
    <cellStyle name="40% - Accent1" xfId="12947" builtinId="31" hidden="1"/>
    <cellStyle name="40% - Accent1" xfId="12995" builtinId="31" hidden="1"/>
    <cellStyle name="40% - Accent1" xfId="13034" builtinId="31" hidden="1"/>
    <cellStyle name="40% - Accent1" xfId="13081" builtinId="31" hidden="1"/>
    <cellStyle name="40% - Accent1" xfId="13117" builtinId="31" hidden="1"/>
    <cellStyle name="40% - Accent1" xfId="13166" builtinId="31" hidden="1"/>
    <cellStyle name="40% - Accent1" xfId="13205" builtinId="31" hidden="1"/>
    <cellStyle name="40% - Accent1" xfId="13240" builtinId="31" hidden="1"/>
    <cellStyle name="40% - Accent1" xfId="13278" builtinId="31" hidden="1"/>
    <cellStyle name="40% - Accent1" xfId="13275" builtinId="31" hidden="1"/>
    <cellStyle name="40% - Accent1" xfId="13331" builtinId="31" hidden="1"/>
    <cellStyle name="40% - Accent1" xfId="13371" builtinId="31" hidden="1"/>
    <cellStyle name="40% - Accent1" xfId="13417" builtinId="31" hidden="1"/>
    <cellStyle name="40% - Accent1" xfId="13453" builtinId="31" hidden="1"/>
    <cellStyle name="40% - Accent1" xfId="13502" builtinId="31" hidden="1"/>
    <cellStyle name="40% - Accent1" xfId="13543" builtinId="31" hidden="1"/>
    <cellStyle name="40% - Accent1" xfId="13579" builtinId="31" hidden="1"/>
    <cellStyle name="40% - Accent1" xfId="13619" builtinId="31" hidden="1"/>
    <cellStyle name="40% - Accent1" xfId="13476" builtinId="31" hidden="1"/>
    <cellStyle name="40% - Accent1" xfId="13660" builtinId="31" hidden="1"/>
    <cellStyle name="40% - Accent1" xfId="13696" builtinId="31" hidden="1"/>
    <cellStyle name="40% - Accent1" xfId="13739" builtinId="31" hidden="1"/>
    <cellStyle name="40% - Accent1" xfId="13771" builtinId="31" hidden="1"/>
    <cellStyle name="40% - Accent1" xfId="13816" builtinId="31" hidden="1"/>
    <cellStyle name="40% - Accent1" xfId="13852" builtinId="31" hidden="1"/>
    <cellStyle name="40% - Accent1" xfId="13885" builtinId="31" hidden="1"/>
    <cellStyle name="40% - Accent1" xfId="13921" builtinId="31" hidden="1"/>
    <cellStyle name="40% - Accent1" xfId="12732" builtinId="31" hidden="1"/>
    <cellStyle name="40% - Accent1" xfId="13955" builtinId="31" hidden="1"/>
    <cellStyle name="40% - Accent1" xfId="13986" builtinId="31" hidden="1"/>
    <cellStyle name="40% - Accent1" xfId="14030" builtinId="31" hidden="1"/>
    <cellStyle name="40% - Accent1" xfId="14076" builtinId="31" hidden="1"/>
    <cellStyle name="40% - Accent1" xfId="14121" builtinId="31" hidden="1"/>
    <cellStyle name="40% - Accent1" xfId="14158" builtinId="31" hidden="1"/>
    <cellStyle name="40% - Accent1" xfId="14190" builtinId="31" hidden="1"/>
    <cellStyle name="40% - Accent1" xfId="14226" builtinId="31" hidden="1"/>
    <cellStyle name="40% - Accent1" xfId="14259" builtinId="31" hidden="1"/>
    <cellStyle name="40% - Accent1" xfId="14289" builtinId="31" hidden="1"/>
    <cellStyle name="40% - Accent1" xfId="14335" builtinId="31" hidden="1"/>
    <cellStyle name="40% - Accent1" xfId="14383" builtinId="31" hidden="1"/>
    <cellStyle name="40% - Accent1" xfId="14422" builtinId="31" hidden="1"/>
    <cellStyle name="40% - Accent1" xfId="14455" builtinId="31" hidden="1"/>
    <cellStyle name="40% - Accent1" xfId="14491" builtinId="31" hidden="1"/>
    <cellStyle name="40% - Accent1" xfId="14527" builtinId="31" hidden="1"/>
    <cellStyle name="40% - Accent1" xfId="14312" builtinId="31" hidden="1"/>
    <cellStyle name="40% - Accent1" xfId="14594" builtinId="31" hidden="1"/>
    <cellStyle name="40% - Accent1" xfId="14641" builtinId="31" hidden="1"/>
    <cellStyle name="40% - Accent1" xfId="14680" builtinId="31" hidden="1"/>
    <cellStyle name="40% - Accent1" xfId="14714" builtinId="31" hidden="1"/>
    <cellStyle name="40% - Accent1" xfId="14750" builtinId="31" hidden="1"/>
    <cellStyle name="40% - Accent1" xfId="14786" builtinId="31" hidden="1"/>
    <cellStyle name="40% - Accent1" xfId="14810" builtinId="31" hidden="1"/>
    <cellStyle name="40% - Accent1" xfId="14856" builtinId="31" hidden="1"/>
    <cellStyle name="40% - Accent1" xfId="14900" builtinId="31" hidden="1"/>
    <cellStyle name="40% - Accent1" xfId="14937" builtinId="31" hidden="1"/>
    <cellStyle name="40% - Accent1" xfId="14970" builtinId="31" hidden="1"/>
    <cellStyle name="40% - Accent1" xfId="15006" builtinId="31" hidden="1"/>
    <cellStyle name="40% - Accent1" xfId="15042" builtinId="31" hidden="1"/>
    <cellStyle name="40% - Accent1" xfId="14832" builtinId="31" hidden="1"/>
    <cellStyle name="40% - Accent1" xfId="15097" builtinId="31" hidden="1"/>
    <cellStyle name="40% - Accent1" xfId="15142" builtinId="31" hidden="1"/>
    <cellStyle name="40% - Accent1" xfId="15180" builtinId="31" hidden="1"/>
    <cellStyle name="40% - Accent1" xfId="15214" builtinId="31" hidden="1"/>
    <cellStyle name="40% - Accent1" xfId="15250" builtinId="31" hidden="1"/>
    <cellStyle name="40% - Accent1" xfId="15286" builtinId="31" hidden="1"/>
    <cellStyle name="40% - Accent1" xfId="15322" builtinId="31" hidden="1"/>
    <cellStyle name="40% - Accent1" xfId="15361" builtinId="31" hidden="1"/>
    <cellStyle name="40% - Accent2" xfId="31" builtinId="35" hidden="1"/>
    <cellStyle name="40% - Accent2" xfId="85" builtinId="35" hidden="1"/>
    <cellStyle name="40% - Accent2" xfId="128" builtinId="35" hidden="1"/>
    <cellStyle name="40% - Accent2" xfId="175" builtinId="35" hidden="1"/>
    <cellStyle name="40% - Accent2" xfId="217" builtinId="35" hidden="1"/>
    <cellStyle name="40% - Accent2" xfId="266" builtinId="35" hidden="1"/>
    <cellStyle name="40% - Accent2" xfId="316" builtinId="35" hidden="1"/>
    <cellStyle name="40% - Accent2" xfId="355" builtinId="35" hidden="1"/>
    <cellStyle name="40% - Accent2" xfId="403" builtinId="35" hidden="1"/>
    <cellStyle name="40% - Accent2" xfId="438" builtinId="35" hidden="1"/>
    <cellStyle name="40% - Accent2" xfId="487" builtinId="35" hidden="1"/>
    <cellStyle name="40% - Accent2" xfId="527" builtinId="35" hidden="1"/>
    <cellStyle name="40% - Accent2" xfId="564" builtinId="35" hidden="1"/>
    <cellStyle name="40% - Accent2" xfId="604" builtinId="35" hidden="1"/>
    <cellStyle name="40% - Accent2" xfId="651" builtinId="35" hidden="1"/>
    <cellStyle name="40% - Accent2" xfId="699" builtinId="35" hidden="1"/>
    <cellStyle name="40% - Accent2" xfId="738" builtinId="35" hidden="1"/>
    <cellStyle name="40% - Accent2" xfId="785" builtinId="35" hidden="1"/>
    <cellStyle name="40% - Accent2" xfId="821" builtinId="35" hidden="1"/>
    <cellStyle name="40% - Accent2" xfId="870" builtinId="35" hidden="1"/>
    <cellStyle name="40% - Accent2" xfId="909" builtinId="35" hidden="1"/>
    <cellStyle name="40% - Accent2" xfId="944" builtinId="35" hidden="1"/>
    <cellStyle name="40% - Accent2" xfId="982" builtinId="35" hidden="1"/>
    <cellStyle name="40% - Accent2" xfId="900" builtinId="35" hidden="1"/>
    <cellStyle name="40% - Accent2" xfId="1035" builtinId="35" hidden="1"/>
    <cellStyle name="40% - Accent2" xfId="1075" builtinId="35" hidden="1"/>
    <cellStyle name="40% - Accent2" xfId="1121" builtinId="35" hidden="1"/>
    <cellStyle name="40% - Accent2" xfId="1157" builtinId="35" hidden="1"/>
    <cellStyle name="40% - Accent2" xfId="1206" builtinId="35" hidden="1"/>
    <cellStyle name="40% - Accent2" xfId="1247" builtinId="35" hidden="1"/>
    <cellStyle name="40% - Accent2" xfId="1283" builtinId="35" hidden="1"/>
    <cellStyle name="40% - Accent2" xfId="1323" builtinId="35" hidden="1"/>
    <cellStyle name="40% - Accent2" xfId="1006" builtinId="35" hidden="1"/>
    <cellStyle name="40% - Accent2" xfId="1364" builtinId="35" hidden="1"/>
    <cellStyle name="40% - Accent2" xfId="1401" builtinId="35" hidden="1"/>
    <cellStyle name="40% - Accent2" xfId="1444" builtinId="35" hidden="1"/>
    <cellStyle name="40% - Accent2" xfId="1476" builtinId="35" hidden="1"/>
    <cellStyle name="40% - Accent2" xfId="1521" builtinId="35" hidden="1"/>
    <cellStyle name="40% - Accent2" xfId="1557" builtinId="35" hidden="1"/>
    <cellStyle name="40% - Accent2" xfId="1590" builtinId="35" hidden="1"/>
    <cellStyle name="40% - Accent2" xfId="1626" builtinId="35" hidden="1"/>
    <cellStyle name="40% - Accent2" xfId="395" builtinId="35" hidden="1"/>
    <cellStyle name="40% - Accent2" xfId="1664" builtinId="35" hidden="1"/>
    <cellStyle name="40% - Accent2" xfId="1698" builtinId="35" hidden="1"/>
    <cellStyle name="40% - Accent2" xfId="1751" builtinId="35" hidden="1"/>
    <cellStyle name="40% - Accent2" xfId="1804" builtinId="35" hidden="1"/>
    <cellStyle name="40% - Accent2" xfId="1854" builtinId="35" hidden="1"/>
    <cellStyle name="40% - Accent2" xfId="1898" builtinId="35" hidden="1"/>
    <cellStyle name="40% - Accent2" xfId="1935" builtinId="35" hidden="1"/>
    <cellStyle name="40% - Accent2" xfId="1975" builtinId="35" hidden="1"/>
    <cellStyle name="40% - Accent2" xfId="2013" builtinId="35" hidden="1"/>
    <cellStyle name="40% - Accent2" xfId="2048" builtinId="35" hidden="1"/>
    <cellStyle name="40% - Accent2" xfId="2101" builtinId="35" hidden="1"/>
    <cellStyle name="40% - Accent2" xfId="2152" builtinId="35" hidden="1"/>
    <cellStyle name="40% - Accent2" xfId="2196" builtinId="35" hidden="1"/>
    <cellStyle name="40% - Accent2" xfId="2232" builtinId="35" hidden="1"/>
    <cellStyle name="40% - Accent2" xfId="2272" builtinId="35" hidden="1"/>
    <cellStyle name="40% - Accent2" xfId="2310" builtinId="35" hidden="1"/>
    <cellStyle name="40% - Accent2" xfId="2330" builtinId="35" hidden="1"/>
    <cellStyle name="40% - Accent2" xfId="2383" builtinId="35" hidden="1"/>
    <cellStyle name="40% - Accent2" xfId="2433" builtinId="35" hidden="1"/>
    <cellStyle name="40% - Accent2" xfId="2477" builtinId="35" hidden="1"/>
    <cellStyle name="40% - Accent2" xfId="2514" builtinId="35" hidden="1"/>
    <cellStyle name="40% - Accent2" xfId="2554" builtinId="35" hidden="1"/>
    <cellStyle name="40% - Accent2" xfId="2592" builtinId="35" hidden="1"/>
    <cellStyle name="40% - Accent2" xfId="2617" builtinId="35" hidden="1"/>
    <cellStyle name="40% - Accent2" xfId="2667" builtinId="35" hidden="1"/>
    <cellStyle name="40% - Accent2" xfId="2716" builtinId="35" hidden="1"/>
    <cellStyle name="40% - Accent2" xfId="2758" builtinId="35" hidden="1"/>
    <cellStyle name="40% - Accent2" xfId="2794" builtinId="35" hidden="1"/>
    <cellStyle name="40% - Accent2" xfId="2834" builtinId="35" hidden="1"/>
    <cellStyle name="40% - Accent2" xfId="2872" builtinId="35" hidden="1"/>
    <cellStyle name="40% - Accent2" xfId="2401" builtinId="35" hidden="1"/>
    <cellStyle name="40% - Accent2" xfId="2931" builtinId="35" hidden="1"/>
    <cellStyle name="40% - Accent2" xfId="2979" builtinId="35" hidden="1"/>
    <cellStyle name="40% - Accent2" xfId="3022" builtinId="35" hidden="1"/>
    <cellStyle name="40% - Accent2" xfId="3059" builtinId="35" hidden="1"/>
    <cellStyle name="40% - Accent2" xfId="3099" builtinId="35" hidden="1"/>
    <cellStyle name="40% - Accent2" xfId="3137" builtinId="35" hidden="1"/>
    <cellStyle name="40% - Accent2" xfId="3180" builtinId="35" hidden="1"/>
    <cellStyle name="40% - Accent2" xfId="3226" builtinId="35" hidden="1"/>
    <cellStyle name="40% - Accent2" xfId="3278" builtinId="35" hidden="1"/>
    <cellStyle name="40% - Accent2" xfId="3322" builtinId="35" hidden="1"/>
    <cellStyle name="40% - Accent2" xfId="3364" builtinId="35" hidden="1"/>
    <cellStyle name="40% - Accent2" xfId="3409" builtinId="35" hidden="1"/>
    <cellStyle name="40% - Accent2" xfId="3459" builtinId="35" hidden="1"/>
    <cellStyle name="40% - Accent2" xfId="3498" builtinId="35" hidden="1"/>
    <cellStyle name="40% - Accent2" xfId="3546" builtinId="35" hidden="1"/>
    <cellStyle name="40% - Accent2" xfId="3581" builtinId="35" hidden="1"/>
    <cellStyle name="40% - Accent2" xfId="3630" builtinId="35" hidden="1"/>
    <cellStyle name="40% - Accent2" xfId="3670" builtinId="35" hidden="1"/>
    <cellStyle name="40% - Accent2" xfId="3707" builtinId="35" hidden="1"/>
    <cellStyle name="40% - Accent2" xfId="3747" builtinId="35" hidden="1"/>
    <cellStyle name="40% - Accent2" xfId="3794" builtinId="35" hidden="1"/>
    <cellStyle name="40% - Accent2" xfId="3842" builtinId="35" hidden="1"/>
    <cellStyle name="40% - Accent2" xfId="3881" builtinId="35" hidden="1"/>
    <cellStyle name="40% - Accent2" xfId="3928" builtinId="35" hidden="1"/>
    <cellStyle name="40% - Accent2" xfId="3964" builtinId="35" hidden="1"/>
    <cellStyle name="40% - Accent2" xfId="4013" builtinId="35" hidden="1"/>
    <cellStyle name="40% - Accent2" xfId="4052" builtinId="35" hidden="1"/>
    <cellStyle name="40% - Accent2" xfId="4087" builtinId="35" hidden="1"/>
    <cellStyle name="40% - Accent2" xfId="4125" builtinId="35" hidden="1"/>
    <cellStyle name="40% - Accent2" xfId="4043" builtinId="35" hidden="1"/>
    <cellStyle name="40% - Accent2" xfId="4178" builtinId="35" hidden="1"/>
    <cellStyle name="40% - Accent2" xfId="4218" builtinId="35" hidden="1"/>
    <cellStyle name="40% - Accent2" xfId="4264" builtinId="35" hidden="1"/>
    <cellStyle name="40% - Accent2" xfId="4300" builtinId="35" hidden="1"/>
    <cellStyle name="40% - Accent2" xfId="4349" builtinId="35" hidden="1"/>
    <cellStyle name="40% - Accent2" xfId="4390" builtinId="35" hidden="1"/>
    <cellStyle name="40% - Accent2" xfId="4426" builtinId="35" hidden="1"/>
    <cellStyle name="40% - Accent2" xfId="4466" builtinId="35" hidden="1"/>
    <cellStyle name="40% - Accent2" xfId="4149" builtinId="35" hidden="1"/>
    <cellStyle name="40% - Accent2" xfId="4507" builtinId="35" hidden="1"/>
    <cellStyle name="40% - Accent2" xfId="4544" builtinId="35" hidden="1"/>
    <cellStyle name="40% - Accent2" xfId="4587" builtinId="35" hidden="1"/>
    <cellStyle name="40% - Accent2" xfId="4619" builtinId="35" hidden="1"/>
    <cellStyle name="40% - Accent2" xfId="4664" builtinId="35" hidden="1"/>
    <cellStyle name="40% - Accent2" xfId="4700" builtinId="35" hidden="1"/>
    <cellStyle name="40% - Accent2" xfId="4733" builtinId="35" hidden="1"/>
    <cellStyle name="40% - Accent2" xfId="4769" builtinId="35" hidden="1"/>
    <cellStyle name="40% - Accent2" xfId="3538" builtinId="35" hidden="1"/>
    <cellStyle name="40% - Accent2" xfId="4807" builtinId="35" hidden="1"/>
    <cellStyle name="40% - Accent2" xfId="4841" builtinId="35" hidden="1"/>
    <cellStyle name="40% - Accent2" xfId="4893" builtinId="35" hidden="1"/>
    <cellStyle name="40% - Accent2" xfId="4945" builtinId="35" hidden="1"/>
    <cellStyle name="40% - Accent2" xfId="4994" builtinId="35" hidden="1"/>
    <cellStyle name="40% - Accent2" xfId="5037" builtinId="35" hidden="1"/>
    <cellStyle name="40% - Accent2" xfId="5074" builtinId="35" hidden="1"/>
    <cellStyle name="40% - Accent2" xfId="5114" builtinId="35" hidden="1"/>
    <cellStyle name="40% - Accent2" xfId="5152" builtinId="35" hidden="1"/>
    <cellStyle name="40% - Accent2" xfId="5187" builtinId="35" hidden="1"/>
    <cellStyle name="40% - Accent2" xfId="5239" builtinId="35" hidden="1"/>
    <cellStyle name="40% - Accent2" xfId="5290" builtinId="35" hidden="1"/>
    <cellStyle name="40% - Accent2" xfId="5334" builtinId="35" hidden="1"/>
    <cellStyle name="40% - Accent2" xfId="5370" builtinId="35" hidden="1"/>
    <cellStyle name="40% - Accent2" xfId="5410" builtinId="35" hidden="1"/>
    <cellStyle name="40% - Accent2" xfId="5448" builtinId="35" hidden="1"/>
    <cellStyle name="40% - Accent2" xfId="5468" builtinId="35" hidden="1"/>
    <cellStyle name="40% - Accent2" xfId="5521" builtinId="35" hidden="1"/>
    <cellStyle name="40% - Accent2" xfId="5571" builtinId="35" hidden="1"/>
    <cellStyle name="40% - Accent2" xfId="5615" builtinId="35" hidden="1"/>
    <cellStyle name="40% - Accent2" xfId="5652" builtinId="35" hidden="1"/>
    <cellStyle name="40% - Accent2" xfId="5692" builtinId="35" hidden="1"/>
    <cellStyle name="40% - Accent2" xfId="5730" builtinId="35" hidden="1"/>
    <cellStyle name="40% - Accent2" xfId="5755" builtinId="35" hidden="1"/>
    <cellStyle name="40% - Accent2" xfId="5805" builtinId="35" hidden="1"/>
    <cellStyle name="40% - Accent2" xfId="5854" builtinId="35" hidden="1"/>
    <cellStyle name="40% - Accent2" xfId="5896" builtinId="35" hidden="1"/>
    <cellStyle name="40% - Accent2" xfId="5932" builtinId="35" hidden="1"/>
    <cellStyle name="40% - Accent2" xfId="5972" builtinId="35" hidden="1"/>
    <cellStyle name="40% - Accent2" xfId="6010" builtinId="35" hidden="1"/>
    <cellStyle name="40% - Accent2" xfId="5539" builtinId="35" hidden="1"/>
    <cellStyle name="40% - Accent2" xfId="6069" builtinId="35" hidden="1"/>
    <cellStyle name="40% - Accent2" xfId="6117" builtinId="35" hidden="1"/>
    <cellStyle name="40% - Accent2" xfId="6160" builtinId="35" hidden="1"/>
    <cellStyle name="40% - Accent2" xfId="6197" builtinId="35" hidden="1"/>
    <cellStyle name="40% - Accent2" xfId="6237" builtinId="35" hidden="1"/>
    <cellStyle name="40% - Accent2" xfId="6275" builtinId="35" hidden="1"/>
    <cellStyle name="40% - Accent2" xfId="6318" builtinId="35" hidden="1"/>
    <cellStyle name="40% - Accent2" xfId="6363" builtinId="35" hidden="1"/>
    <cellStyle name="40% - Accent2" xfId="6407" builtinId="35" hidden="1"/>
    <cellStyle name="40% - Accent2" xfId="6471" builtinId="35" hidden="1"/>
    <cellStyle name="40% - Accent2" xfId="6514" builtinId="35" hidden="1"/>
    <cellStyle name="40% - Accent2" xfId="6560" builtinId="35" hidden="1"/>
    <cellStyle name="40% - Accent2" xfId="6610" builtinId="35" hidden="1"/>
    <cellStyle name="40% - Accent2" xfId="6649" builtinId="35" hidden="1"/>
    <cellStyle name="40% - Accent2" xfId="6697" builtinId="35" hidden="1"/>
    <cellStyle name="40% - Accent2" xfId="6732" builtinId="35" hidden="1"/>
    <cellStyle name="40% - Accent2" xfId="6781" builtinId="35" hidden="1"/>
    <cellStyle name="40% - Accent2" xfId="6821" builtinId="35" hidden="1"/>
    <cellStyle name="40% - Accent2" xfId="6858" builtinId="35" hidden="1"/>
    <cellStyle name="40% - Accent2" xfId="6898" builtinId="35" hidden="1"/>
    <cellStyle name="40% - Accent2" xfId="6945" builtinId="35" hidden="1"/>
    <cellStyle name="40% - Accent2" xfId="6993" builtinId="35" hidden="1"/>
    <cellStyle name="40% - Accent2" xfId="7032" builtinId="35" hidden="1"/>
    <cellStyle name="40% - Accent2" xfId="7079" builtinId="35" hidden="1"/>
    <cellStyle name="40% - Accent2" xfId="7115" builtinId="35" hidden="1"/>
    <cellStyle name="40% - Accent2" xfId="7164" builtinId="35" hidden="1"/>
    <cellStyle name="40% - Accent2" xfId="7203" builtinId="35" hidden="1"/>
    <cellStyle name="40% - Accent2" xfId="7238" builtinId="35" hidden="1"/>
    <cellStyle name="40% - Accent2" xfId="7276" builtinId="35" hidden="1"/>
    <cellStyle name="40% - Accent2" xfId="7194" builtinId="35" hidden="1"/>
    <cellStyle name="40% - Accent2" xfId="7329" builtinId="35" hidden="1"/>
    <cellStyle name="40% - Accent2" xfId="7369" builtinId="35" hidden="1"/>
    <cellStyle name="40% - Accent2" xfId="7415" builtinId="35" hidden="1"/>
    <cellStyle name="40% - Accent2" xfId="7451" builtinId="35" hidden="1"/>
    <cellStyle name="40% - Accent2" xfId="7500" builtinId="35" hidden="1"/>
    <cellStyle name="40% - Accent2" xfId="7541" builtinId="35" hidden="1"/>
    <cellStyle name="40% - Accent2" xfId="7577" builtinId="35" hidden="1"/>
    <cellStyle name="40% - Accent2" xfId="7617" builtinId="35" hidden="1"/>
    <cellStyle name="40% - Accent2" xfId="7300" builtinId="35" hidden="1"/>
    <cellStyle name="40% - Accent2" xfId="7658" builtinId="35" hidden="1"/>
    <cellStyle name="40% - Accent2" xfId="7695" builtinId="35" hidden="1"/>
    <cellStyle name="40% - Accent2" xfId="7738" builtinId="35" hidden="1"/>
    <cellStyle name="40% - Accent2" xfId="7770" builtinId="35" hidden="1"/>
    <cellStyle name="40% - Accent2" xfId="7815" builtinId="35" hidden="1"/>
    <cellStyle name="40% - Accent2" xfId="7851" builtinId="35" hidden="1"/>
    <cellStyle name="40% - Accent2" xfId="7884" builtinId="35" hidden="1"/>
    <cellStyle name="40% - Accent2" xfId="7920" builtinId="35" hidden="1"/>
    <cellStyle name="40% - Accent2" xfId="6689" builtinId="35" hidden="1"/>
    <cellStyle name="40% - Accent2" xfId="7958" builtinId="35" hidden="1"/>
    <cellStyle name="40% - Accent2" xfId="7992" builtinId="35" hidden="1"/>
    <cellStyle name="40% - Accent2" xfId="8045" builtinId="35" hidden="1"/>
    <cellStyle name="40% - Accent2" xfId="8098" builtinId="35" hidden="1"/>
    <cellStyle name="40% - Accent2" xfId="8148" builtinId="35" hidden="1"/>
    <cellStyle name="40% - Accent2" xfId="8192" builtinId="35" hidden="1"/>
    <cellStyle name="40% - Accent2" xfId="8229" builtinId="35" hidden="1"/>
    <cellStyle name="40% - Accent2" xfId="8269" builtinId="35" hidden="1"/>
    <cellStyle name="40% - Accent2" xfId="8307" builtinId="35" hidden="1"/>
    <cellStyle name="40% - Accent2" xfId="8342" builtinId="35" hidden="1"/>
    <cellStyle name="40% - Accent2" xfId="8395" builtinId="35" hidden="1"/>
    <cellStyle name="40% - Accent2" xfId="8446" builtinId="35" hidden="1"/>
    <cellStyle name="40% - Accent2" xfId="8490" builtinId="35" hidden="1"/>
    <cellStyle name="40% - Accent2" xfId="8526" builtinId="35" hidden="1"/>
    <cellStyle name="40% - Accent2" xfId="8566" builtinId="35" hidden="1"/>
    <cellStyle name="40% - Accent2" xfId="8604" builtinId="35" hidden="1"/>
    <cellStyle name="40% - Accent2" xfId="8624" builtinId="35" hidden="1"/>
    <cellStyle name="40% - Accent2" xfId="8677" builtinId="35" hidden="1"/>
    <cellStyle name="40% - Accent2" xfId="8727" builtinId="35" hidden="1"/>
    <cellStyle name="40% - Accent2" xfId="8771" builtinId="35" hidden="1"/>
    <cellStyle name="40% - Accent2" xfId="8808" builtinId="35" hidden="1"/>
    <cellStyle name="40% - Accent2" xfId="8848" builtinId="35" hidden="1"/>
    <cellStyle name="40% - Accent2" xfId="8886" builtinId="35" hidden="1"/>
    <cellStyle name="40% - Accent2" xfId="8911" builtinId="35" hidden="1"/>
    <cellStyle name="40% - Accent2" xfId="8961" builtinId="35" hidden="1"/>
    <cellStyle name="40% - Accent2" xfId="9010" builtinId="35" hidden="1"/>
    <cellStyle name="40% - Accent2" xfId="9052" builtinId="35" hidden="1"/>
    <cellStyle name="40% - Accent2" xfId="9088" builtinId="35" hidden="1"/>
    <cellStyle name="40% - Accent2" xfId="9128" builtinId="35" hidden="1"/>
    <cellStyle name="40% - Accent2" xfId="9166" builtinId="35" hidden="1"/>
    <cellStyle name="40% - Accent2" xfId="8695" builtinId="35" hidden="1"/>
    <cellStyle name="40% - Accent2" xfId="9225" builtinId="35" hidden="1"/>
    <cellStyle name="40% - Accent2" xfId="9273" builtinId="35" hidden="1"/>
    <cellStyle name="40% - Accent2" xfId="9316" builtinId="35" hidden="1"/>
    <cellStyle name="40% - Accent2" xfId="9353" builtinId="35" hidden="1"/>
    <cellStyle name="40% - Accent2" xfId="9393" builtinId="35" hidden="1"/>
    <cellStyle name="40% - Accent2" xfId="9431" builtinId="35" hidden="1"/>
    <cellStyle name="40% - Accent2" xfId="9474" builtinId="35" hidden="1"/>
    <cellStyle name="40% - Accent2" xfId="9520" builtinId="35" hidden="1"/>
    <cellStyle name="40% - Accent2" xfId="9548" builtinId="35" hidden="1"/>
    <cellStyle name="40% - Accent2" xfId="9608" builtinId="35" hidden="1"/>
    <cellStyle name="40% - Accent2" xfId="9650" builtinId="35" hidden="1"/>
    <cellStyle name="40% - Accent2" xfId="9697" builtinId="35" hidden="1"/>
    <cellStyle name="40% - Accent2" xfId="9745" builtinId="35" hidden="1"/>
    <cellStyle name="40% - Accent2" xfId="9784" builtinId="35" hidden="1"/>
    <cellStyle name="40% - Accent2" xfId="9832" builtinId="35" hidden="1"/>
    <cellStyle name="40% - Accent2" xfId="9867" builtinId="35" hidden="1"/>
    <cellStyle name="40% - Accent2" xfId="9916" builtinId="35" hidden="1"/>
    <cellStyle name="40% - Accent2" xfId="9956" builtinId="35" hidden="1"/>
    <cellStyle name="40% - Accent2" xfId="9993" builtinId="35" hidden="1"/>
    <cellStyle name="40% - Accent2" xfId="10033" builtinId="35" hidden="1"/>
    <cellStyle name="40% - Accent2" xfId="10080" builtinId="35" hidden="1"/>
    <cellStyle name="40% - Accent2" xfId="10128" builtinId="35" hidden="1"/>
    <cellStyle name="40% - Accent2" xfId="10167" builtinId="35" hidden="1"/>
    <cellStyle name="40% - Accent2" xfId="10214" builtinId="35" hidden="1"/>
    <cellStyle name="40% - Accent2" xfId="10250" builtinId="35" hidden="1"/>
    <cellStyle name="40% - Accent2" xfId="10299" builtinId="35" hidden="1"/>
    <cellStyle name="40% - Accent2" xfId="10338" builtinId="35" hidden="1"/>
    <cellStyle name="40% - Accent2" xfId="10373" builtinId="35" hidden="1"/>
    <cellStyle name="40% - Accent2" xfId="10411" builtinId="35" hidden="1"/>
    <cellStyle name="40% - Accent2" xfId="10329" builtinId="35" hidden="1"/>
    <cellStyle name="40% - Accent2" xfId="10464" builtinId="35" hidden="1"/>
    <cellStyle name="40% - Accent2" xfId="10504" builtinId="35" hidden="1"/>
    <cellStyle name="40% - Accent2" xfId="10550" builtinId="35" hidden="1"/>
    <cellStyle name="40% - Accent2" xfId="10586" builtinId="35" hidden="1"/>
    <cellStyle name="40% - Accent2" xfId="10635" builtinId="35" hidden="1"/>
    <cellStyle name="40% - Accent2" xfId="10676" builtinId="35" hidden="1"/>
    <cellStyle name="40% - Accent2" xfId="10712" builtinId="35" hidden="1"/>
    <cellStyle name="40% - Accent2" xfId="10752" builtinId="35" hidden="1"/>
    <cellStyle name="40% - Accent2" xfId="10435" builtinId="35" hidden="1"/>
    <cellStyle name="40% - Accent2" xfId="10793" builtinId="35" hidden="1"/>
    <cellStyle name="40% - Accent2" xfId="10830" builtinId="35" hidden="1"/>
    <cellStyle name="40% - Accent2" xfId="10873" builtinId="35" hidden="1"/>
    <cellStyle name="40% - Accent2" xfId="10905" builtinId="35" hidden="1"/>
    <cellStyle name="40% - Accent2" xfId="10950" builtinId="35" hidden="1"/>
    <cellStyle name="40% - Accent2" xfId="10986" builtinId="35" hidden="1"/>
    <cellStyle name="40% - Accent2" xfId="11019" builtinId="35" hidden="1"/>
    <cellStyle name="40% - Accent2" xfId="11055" builtinId="35" hidden="1"/>
    <cellStyle name="40% - Accent2" xfId="9824" builtinId="35" hidden="1"/>
    <cellStyle name="40% - Accent2" xfId="11092" builtinId="35" hidden="1"/>
    <cellStyle name="40% - Accent2" xfId="11125" builtinId="35" hidden="1"/>
    <cellStyle name="40% - Accent2" xfId="11177" builtinId="35" hidden="1"/>
    <cellStyle name="40% - Accent2" xfId="11230" builtinId="35" hidden="1"/>
    <cellStyle name="40% - Accent2" xfId="11279" builtinId="35" hidden="1"/>
    <cellStyle name="40% - Accent2" xfId="11323" builtinId="35" hidden="1"/>
    <cellStyle name="40% - Accent2" xfId="11359" builtinId="35" hidden="1"/>
    <cellStyle name="40% - Accent2" xfId="11398" builtinId="35" hidden="1"/>
    <cellStyle name="40% - Accent2" xfId="11435" builtinId="35" hidden="1"/>
    <cellStyle name="40% - Accent2" xfId="11469" builtinId="35" hidden="1"/>
    <cellStyle name="40% - Accent2" xfId="11519" builtinId="35" hidden="1"/>
    <cellStyle name="40% - Accent2" xfId="11569" builtinId="35" hidden="1"/>
    <cellStyle name="40% - Accent2" xfId="11611" builtinId="35" hidden="1"/>
    <cellStyle name="40% - Accent2" xfId="11646" builtinId="35" hidden="1"/>
    <cellStyle name="40% - Accent2" xfId="11685" builtinId="35" hidden="1"/>
    <cellStyle name="40% - Accent2" xfId="11723" builtinId="35" hidden="1"/>
    <cellStyle name="40% - Accent2" xfId="11743" builtinId="35" hidden="1"/>
    <cellStyle name="40% - Accent2" xfId="11794" builtinId="35" hidden="1"/>
    <cellStyle name="40% - Accent2" xfId="11843" builtinId="35" hidden="1"/>
    <cellStyle name="40% - Accent2" xfId="11885" builtinId="35" hidden="1"/>
    <cellStyle name="40% - Accent2" xfId="11921" builtinId="35" hidden="1"/>
    <cellStyle name="40% - Accent2" xfId="11960" builtinId="35" hidden="1"/>
    <cellStyle name="40% - Accent2" xfId="11998" builtinId="35" hidden="1"/>
    <cellStyle name="40% - Accent2" xfId="12023" builtinId="35" hidden="1"/>
    <cellStyle name="40% - Accent2" xfId="12071" builtinId="35" hidden="1"/>
    <cellStyle name="40% - Accent2" xfId="12117" builtinId="35" hidden="1"/>
    <cellStyle name="40% - Accent2" xfId="12156" builtinId="35" hidden="1"/>
    <cellStyle name="40% - Accent2" xfId="12191" builtinId="35" hidden="1"/>
    <cellStyle name="40% - Accent2" xfId="12230" builtinId="35" hidden="1"/>
    <cellStyle name="40% - Accent2" xfId="12268" builtinId="35" hidden="1"/>
    <cellStyle name="40% - Accent2" xfId="11812" builtinId="35" hidden="1"/>
    <cellStyle name="40% - Accent2" xfId="12326" builtinId="35" hidden="1"/>
    <cellStyle name="40% - Accent2" xfId="12373" builtinId="35" hidden="1"/>
    <cellStyle name="40% - Accent2" xfId="12415" builtinId="35" hidden="1"/>
    <cellStyle name="40% - Accent2" xfId="12452" builtinId="35" hidden="1"/>
    <cellStyle name="40% - Accent2" xfId="12491" builtinId="35" hidden="1"/>
    <cellStyle name="40% - Accent2" xfId="12529" builtinId="35" hidden="1"/>
    <cellStyle name="40% - Accent2" xfId="12571" builtinId="35" hidden="1"/>
    <cellStyle name="40% - Accent2" xfId="12616" builtinId="35" hidden="1"/>
    <cellStyle name="40% - Accent2" xfId="11251" builtinId="35" hidden="1"/>
    <cellStyle name="40% - Accent2" xfId="9642" builtinId="35" hidden="1"/>
    <cellStyle name="40% - Accent2" xfId="12149" builtinId="35" hidden="1"/>
    <cellStyle name="40% - Accent2" xfId="11867" builtinId="35" hidden="1"/>
    <cellStyle name="40% - Accent2" xfId="11834" builtinId="35" hidden="1"/>
    <cellStyle name="40% - Accent2" xfId="12658" builtinId="35" hidden="1"/>
    <cellStyle name="40% - Accent2" xfId="12705" builtinId="35" hidden="1"/>
    <cellStyle name="40% - Accent2" xfId="12740" builtinId="35" hidden="1"/>
    <cellStyle name="40% - Accent2" xfId="12789" builtinId="35" hidden="1"/>
    <cellStyle name="40% - Accent2" xfId="12829" builtinId="35" hidden="1"/>
    <cellStyle name="40% - Accent2" xfId="12865" builtinId="35" hidden="1"/>
    <cellStyle name="40% - Accent2" xfId="12905" builtinId="35" hidden="1"/>
    <cellStyle name="40% - Accent2" xfId="12951" builtinId="35" hidden="1"/>
    <cellStyle name="40% - Accent2" xfId="12999" builtinId="35" hidden="1"/>
    <cellStyle name="40% - Accent2" xfId="13038" builtinId="35" hidden="1"/>
    <cellStyle name="40% - Accent2" xfId="13085" builtinId="35" hidden="1"/>
    <cellStyle name="40% - Accent2" xfId="13121" builtinId="35" hidden="1"/>
    <cellStyle name="40% - Accent2" xfId="13170" builtinId="35" hidden="1"/>
    <cellStyle name="40% - Accent2" xfId="13209" builtinId="35" hidden="1"/>
    <cellStyle name="40% - Accent2" xfId="13244" builtinId="35" hidden="1"/>
    <cellStyle name="40% - Accent2" xfId="13282" builtinId="35" hidden="1"/>
    <cellStyle name="40% - Accent2" xfId="13200" builtinId="35" hidden="1"/>
    <cellStyle name="40% - Accent2" xfId="13335" builtinId="35" hidden="1"/>
    <cellStyle name="40% - Accent2" xfId="13375" builtinId="35" hidden="1"/>
    <cellStyle name="40% - Accent2" xfId="13421" builtinId="35" hidden="1"/>
    <cellStyle name="40% - Accent2" xfId="13457" builtinId="35" hidden="1"/>
    <cellStyle name="40% - Accent2" xfId="13506" builtinId="35" hidden="1"/>
    <cellStyle name="40% - Accent2" xfId="13547" builtinId="35" hidden="1"/>
    <cellStyle name="40% - Accent2" xfId="13583" builtinId="35" hidden="1"/>
    <cellStyle name="40% - Accent2" xfId="13623" builtinId="35" hidden="1"/>
    <cellStyle name="40% - Accent2" xfId="13306" builtinId="35" hidden="1"/>
    <cellStyle name="40% - Accent2" xfId="13664" builtinId="35" hidden="1"/>
    <cellStyle name="40% - Accent2" xfId="13700" builtinId="35" hidden="1"/>
    <cellStyle name="40% - Accent2" xfId="13743" builtinId="35" hidden="1"/>
    <cellStyle name="40% - Accent2" xfId="13775" builtinId="35" hidden="1"/>
    <cellStyle name="40% - Accent2" xfId="13820" builtinId="35" hidden="1"/>
    <cellStyle name="40% - Accent2" xfId="13856" builtinId="35" hidden="1"/>
    <cellStyle name="40% - Accent2" xfId="13889" builtinId="35" hidden="1"/>
    <cellStyle name="40% - Accent2" xfId="13925" builtinId="35" hidden="1"/>
    <cellStyle name="40% - Accent2" xfId="12697" builtinId="35" hidden="1"/>
    <cellStyle name="40% - Accent2" xfId="13959" builtinId="35" hidden="1"/>
    <cellStyle name="40% - Accent2" xfId="13990" builtinId="35" hidden="1"/>
    <cellStyle name="40% - Accent2" xfId="14034" builtinId="35" hidden="1"/>
    <cellStyle name="40% - Accent2" xfId="14080" builtinId="35" hidden="1"/>
    <cellStyle name="40% - Accent2" xfId="14125" builtinId="35" hidden="1"/>
    <cellStyle name="40% - Accent2" xfId="14162" builtinId="35" hidden="1"/>
    <cellStyle name="40% - Accent2" xfId="14194" builtinId="35" hidden="1"/>
    <cellStyle name="40% - Accent2" xfId="14230" builtinId="35" hidden="1"/>
    <cellStyle name="40% - Accent2" xfId="14263" builtinId="35" hidden="1"/>
    <cellStyle name="40% - Accent2" xfId="14293" builtinId="35" hidden="1"/>
    <cellStyle name="40% - Accent2" xfId="14339" builtinId="35" hidden="1"/>
    <cellStyle name="40% - Accent2" xfId="14387" builtinId="35" hidden="1"/>
    <cellStyle name="40% - Accent2" xfId="14426" builtinId="35" hidden="1"/>
    <cellStyle name="40% - Accent2" xfId="14459" builtinId="35" hidden="1"/>
    <cellStyle name="40% - Accent2" xfId="14495" builtinId="35" hidden="1"/>
    <cellStyle name="40% - Accent2" xfId="14531" builtinId="35" hidden="1"/>
    <cellStyle name="40% - Accent2" xfId="14550" builtinId="35" hidden="1"/>
    <cellStyle name="40% - Accent2" xfId="14598" builtinId="35" hidden="1"/>
    <cellStyle name="40% - Accent2" xfId="14645" builtinId="35" hidden="1"/>
    <cellStyle name="40% - Accent2" xfId="14684" builtinId="35" hidden="1"/>
    <cellStyle name="40% - Accent2" xfId="14718" builtinId="35" hidden="1"/>
    <cellStyle name="40% - Accent2" xfId="14754" builtinId="35" hidden="1"/>
    <cellStyle name="40% - Accent2" xfId="14790" builtinId="35" hidden="1"/>
    <cellStyle name="40% - Accent2" xfId="14814" builtinId="35" hidden="1"/>
    <cellStyle name="40% - Accent2" xfId="14860" builtinId="35" hidden="1"/>
    <cellStyle name="40% - Accent2" xfId="14904" builtinId="35" hidden="1"/>
    <cellStyle name="40% - Accent2" xfId="14941" builtinId="35" hidden="1"/>
    <cellStyle name="40% - Accent2" xfId="14974" builtinId="35" hidden="1"/>
    <cellStyle name="40% - Accent2" xfId="15010" builtinId="35" hidden="1"/>
    <cellStyle name="40% - Accent2" xfId="15046" builtinId="35" hidden="1"/>
    <cellStyle name="40% - Accent2" xfId="14616" builtinId="35" hidden="1"/>
    <cellStyle name="40% - Accent2" xfId="15101" builtinId="35" hidden="1"/>
    <cellStyle name="40% - Accent2" xfId="15146" builtinId="35" hidden="1"/>
    <cellStyle name="40% - Accent2" xfId="15184" builtinId="35" hidden="1"/>
    <cellStyle name="40% - Accent2" xfId="15218" builtinId="35" hidden="1"/>
    <cellStyle name="40% - Accent2" xfId="15254" builtinId="35" hidden="1"/>
    <cellStyle name="40% - Accent2" xfId="15290" builtinId="35" hidden="1"/>
    <cellStyle name="40% - Accent2" xfId="15326" builtinId="35" hidden="1"/>
    <cellStyle name="40% - Accent2" xfId="15365" builtinId="35" hidden="1"/>
    <cellStyle name="40% - Accent3" xfId="35" builtinId="39" hidden="1"/>
    <cellStyle name="40% - Accent3" xfId="89" builtinId="39" hidden="1"/>
    <cellStyle name="40% - Accent3" xfId="132" builtinId="39" hidden="1"/>
    <cellStyle name="40% - Accent3" xfId="179" builtinId="39" hidden="1"/>
    <cellStyle name="40% - Accent3" xfId="221" builtinId="39" hidden="1"/>
    <cellStyle name="40% - Accent3" xfId="270" builtinId="39" hidden="1"/>
    <cellStyle name="40% - Accent3" xfId="320" builtinId="39" hidden="1"/>
    <cellStyle name="40% - Accent3" xfId="359" builtinId="39" hidden="1"/>
    <cellStyle name="40% - Accent3" xfId="407" builtinId="39" hidden="1"/>
    <cellStyle name="40% - Accent3" xfId="442" builtinId="39" hidden="1"/>
    <cellStyle name="40% - Accent3" xfId="491" builtinId="39" hidden="1"/>
    <cellStyle name="40% - Accent3" xfId="531" builtinId="39" hidden="1"/>
    <cellStyle name="40% - Accent3" xfId="568" builtinId="39" hidden="1"/>
    <cellStyle name="40% - Accent3" xfId="608" builtinId="39" hidden="1"/>
    <cellStyle name="40% - Accent3" xfId="655" builtinId="39" hidden="1"/>
    <cellStyle name="40% - Accent3" xfId="703" builtinId="39" hidden="1"/>
    <cellStyle name="40% - Accent3" xfId="742" builtinId="39" hidden="1"/>
    <cellStyle name="40% - Accent3" xfId="789" builtinId="39" hidden="1"/>
    <cellStyle name="40% - Accent3" xfId="825" builtinId="39" hidden="1"/>
    <cellStyle name="40% - Accent3" xfId="874" builtinId="39" hidden="1"/>
    <cellStyle name="40% - Accent3" xfId="913" builtinId="39" hidden="1"/>
    <cellStyle name="40% - Accent3" xfId="948" builtinId="39" hidden="1"/>
    <cellStyle name="40% - Accent3" xfId="986" builtinId="39" hidden="1"/>
    <cellStyle name="40% - Accent3" xfId="672" builtinId="39" hidden="1"/>
    <cellStyle name="40% - Accent3" xfId="1039" builtinId="39" hidden="1"/>
    <cellStyle name="40% - Accent3" xfId="1079" builtinId="39" hidden="1"/>
    <cellStyle name="40% - Accent3" xfId="1125" builtinId="39" hidden="1"/>
    <cellStyle name="40% - Accent3" xfId="1161" builtinId="39" hidden="1"/>
    <cellStyle name="40% - Accent3" xfId="1210" builtinId="39" hidden="1"/>
    <cellStyle name="40% - Accent3" xfId="1251" builtinId="39" hidden="1"/>
    <cellStyle name="40% - Accent3" xfId="1287" builtinId="39" hidden="1"/>
    <cellStyle name="40% - Accent3" xfId="1327" builtinId="39" hidden="1"/>
    <cellStyle name="40% - Accent3" xfId="1143" builtinId="39" hidden="1"/>
    <cellStyle name="40% - Accent3" xfId="1368" builtinId="39" hidden="1"/>
    <cellStyle name="40% - Accent3" xfId="1405" builtinId="39" hidden="1"/>
    <cellStyle name="40% - Accent3" xfId="1448" builtinId="39" hidden="1"/>
    <cellStyle name="40% - Accent3" xfId="1480" builtinId="39" hidden="1"/>
    <cellStyle name="40% - Accent3" xfId="1525" builtinId="39" hidden="1"/>
    <cellStyle name="40% - Accent3" xfId="1561" builtinId="39" hidden="1"/>
    <cellStyle name="40% - Accent3" xfId="1594" builtinId="39" hidden="1"/>
    <cellStyle name="40% - Accent3" xfId="1630" builtinId="39" hidden="1"/>
    <cellStyle name="40% - Accent3" xfId="514" builtinId="39" hidden="1"/>
    <cellStyle name="40% - Accent3" xfId="1668" builtinId="39" hidden="1"/>
    <cellStyle name="40% - Accent3" xfId="1702" builtinId="39" hidden="1"/>
    <cellStyle name="40% - Accent3" xfId="1755" builtinId="39" hidden="1"/>
    <cellStyle name="40% - Accent3" xfId="1808" builtinId="39" hidden="1"/>
    <cellStyle name="40% - Accent3" xfId="1858" builtinId="39" hidden="1"/>
    <cellStyle name="40% - Accent3" xfId="1902" builtinId="39" hidden="1"/>
    <cellStyle name="40% - Accent3" xfId="1939" builtinId="39" hidden="1"/>
    <cellStyle name="40% - Accent3" xfId="1979" builtinId="39" hidden="1"/>
    <cellStyle name="40% - Accent3" xfId="2017" builtinId="39" hidden="1"/>
    <cellStyle name="40% - Accent3" xfId="2052" builtinId="39" hidden="1"/>
    <cellStyle name="40% - Accent3" xfId="2105" builtinId="39" hidden="1"/>
    <cellStyle name="40% - Accent3" xfId="2156" builtinId="39" hidden="1"/>
    <cellStyle name="40% - Accent3" xfId="2200" builtinId="39" hidden="1"/>
    <cellStyle name="40% - Accent3" xfId="2236" builtinId="39" hidden="1"/>
    <cellStyle name="40% - Accent3" xfId="2276" builtinId="39" hidden="1"/>
    <cellStyle name="40% - Accent3" xfId="2314" builtinId="39" hidden="1"/>
    <cellStyle name="40% - Accent3" xfId="2334" builtinId="39" hidden="1"/>
    <cellStyle name="40% - Accent3" xfId="2387" builtinId="39" hidden="1"/>
    <cellStyle name="40% - Accent3" xfId="2437" builtinId="39" hidden="1"/>
    <cellStyle name="40% - Accent3" xfId="2481" builtinId="39" hidden="1"/>
    <cellStyle name="40% - Accent3" xfId="2518" builtinId="39" hidden="1"/>
    <cellStyle name="40% - Accent3" xfId="2558" builtinId="39" hidden="1"/>
    <cellStyle name="40% - Accent3" xfId="2596" builtinId="39" hidden="1"/>
    <cellStyle name="40% - Accent3" xfId="2621" builtinId="39" hidden="1"/>
    <cellStyle name="40% - Accent3" xfId="2671" builtinId="39" hidden="1"/>
    <cellStyle name="40% - Accent3" xfId="2720" builtinId="39" hidden="1"/>
    <cellStyle name="40% - Accent3" xfId="2762" builtinId="39" hidden="1"/>
    <cellStyle name="40% - Accent3" xfId="2798" builtinId="39" hidden="1"/>
    <cellStyle name="40% - Accent3" xfId="2838" builtinId="39" hidden="1"/>
    <cellStyle name="40% - Accent3" xfId="2876" builtinId="39" hidden="1"/>
    <cellStyle name="40% - Accent3" xfId="2895" builtinId="39" hidden="1"/>
    <cellStyle name="40% - Accent3" xfId="2935" builtinId="39" hidden="1"/>
    <cellStyle name="40% - Accent3" xfId="2983" builtinId="39" hidden="1"/>
    <cellStyle name="40% - Accent3" xfId="3026" builtinId="39" hidden="1"/>
    <cellStyle name="40% - Accent3" xfId="3063" builtinId="39" hidden="1"/>
    <cellStyle name="40% - Accent3" xfId="3103" builtinId="39" hidden="1"/>
    <cellStyle name="40% - Accent3" xfId="3141" builtinId="39" hidden="1"/>
    <cellStyle name="40% - Accent3" xfId="3184" builtinId="39" hidden="1"/>
    <cellStyle name="40% - Accent3" xfId="3230" builtinId="39" hidden="1"/>
    <cellStyle name="40% - Accent3" xfId="3282" builtinId="39" hidden="1"/>
    <cellStyle name="40% - Accent3" xfId="3326" builtinId="39" hidden="1"/>
    <cellStyle name="40% - Accent3" xfId="3368" builtinId="39" hidden="1"/>
    <cellStyle name="40% - Accent3" xfId="3413" builtinId="39" hidden="1"/>
    <cellStyle name="40% - Accent3" xfId="3463" builtinId="39" hidden="1"/>
    <cellStyle name="40% - Accent3" xfId="3502" builtinId="39" hidden="1"/>
    <cellStyle name="40% - Accent3" xfId="3550" builtinId="39" hidden="1"/>
    <cellStyle name="40% - Accent3" xfId="3585" builtinId="39" hidden="1"/>
    <cellStyle name="40% - Accent3" xfId="3634" builtinId="39" hidden="1"/>
    <cellStyle name="40% - Accent3" xfId="3674" builtinId="39" hidden="1"/>
    <cellStyle name="40% - Accent3" xfId="3711" builtinId="39" hidden="1"/>
    <cellStyle name="40% - Accent3" xfId="3751" builtinId="39" hidden="1"/>
    <cellStyle name="40% - Accent3" xfId="3798" builtinId="39" hidden="1"/>
    <cellStyle name="40% - Accent3" xfId="3846" builtinId="39" hidden="1"/>
    <cellStyle name="40% - Accent3" xfId="3885" builtinId="39" hidden="1"/>
    <cellStyle name="40% - Accent3" xfId="3932" builtinId="39" hidden="1"/>
    <cellStyle name="40% - Accent3" xfId="3968" builtinId="39" hidden="1"/>
    <cellStyle name="40% - Accent3" xfId="4017" builtinId="39" hidden="1"/>
    <cellStyle name="40% - Accent3" xfId="4056" builtinId="39" hidden="1"/>
    <cellStyle name="40% - Accent3" xfId="4091" builtinId="39" hidden="1"/>
    <cellStyle name="40% - Accent3" xfId="4129" builtinId="39" hidden="1"/>
    <cellStyle name="40% - Accent3" xfId="3815" builtinId="39" hidden="1"/>
    <cellStyle name="40% - Accent3" xfId="4182" builtinId="39" hidden="1"/>
    <cellStyle name="40% - Accent3" xfId="4222" builtinId="39" hidden="1"/>
    <cellStyle name="40% - Accent3" xfId="4268" builtinId="39" hidden="1"/>
    <cellStyle name="40% - Accent3" xfId="4304" builtinId="39" hidden="1"/>
    <cellStyle name="40% - Accent3" xfId="4353" builtinId="39" hidden="1"/>
    <cellStyle name="40% - Accent3" xfId="4394" builtinId="39" hidden="1"/>
    <cellStyle name="40% - Accent3" xfId="4430" builtinId="39" hidden="1"/>
    <cellStyle name="40% - Accent3" xfId="4470" builtinId="39" hidden="1"/>
    <cellStyle name="40% - Accent3" xfId="4286" builtinId="39" hidden="1"/>
    <cellStyle name="40% - Accent3" xfId="4511" builtinId="39" hidden="1"/>
    <cellStyle name="40% - Accent3" xfId="4548" builtinId="39" hidden="1"/>
    <cellStyle name="40% - Accent3" xfId="4591" builtinId="39" hidden="1"/>
    <cellStyle name="40% - Accent3" xfId="4623" builtinId="39" hidden="1"/>
    <cellStyle name="40% - Accent3" xfId="4668" builtinId="39" hidden="1"/>
    <cellStyle name="40% - Accent3" xfId="4704" builtinId="39" hidden="1"/>
    <cellStyle name="40% - Accent3" xfId="4737" builtinId="39" hidden="1"/>
    <cellStyle name="40% - Accent3" xfId="4773" builtinId="39" hidden="1"/>
    <cellStyle name="40% - Accent3" xfId="3657" builtinId="39" hidden="1"/>
    <cellStyle name="40% - Accent3" xfId="4811" builtinId="39" hidden="1"/>
    <cellStyle name="40% - Accent3" xfId="4845" builtinId="39" hidden="1"/>
    <cellStyle name="40% - Accent3" xfId="4897" builtinId="39" hidden="1"/>
    <cellStyle name="40% - Accent3" xfId="4949" builtinId="39" hidden="1"/>
    <cellStyle name="40% - Accent3" xfId="4998" builtinId="39" hidden="1"/>
    <cellStyle name="40% - Accent3" xfId="5041" builtinId="39" hidden="1"/>
    <cellStyle name="40% - Accent3" xfId="5078" builtinId="39" hidden="1"/>
    <cellStyle name="40% - Accent3" xfId="5118" builtinId="39" hidden="1"/>
    <cellStyle name="40% - Accent3" xfId="5156" builtinId="39" hidden="1"/>
    <cellStyle name="40% - Accent3" xfId="5191" builtinId="39" hidden="1"/>
    <cellStyle name="40% - Accent3" xfId="5243" builtinId="39" hidden="1"/>
    <cellStyle name="40% - Accent3" xfId="5294" builtinId="39" hidden="1"/>
    <cellStyle name="40% - Accent3" xfId="5338" builtinId="39" hidden="1"/>
    <cellStyle name="40% - Accent3" xfId="5374" builtinId="39" hidden="1"/>
    <cellStyle name="40% - Accent3" xfId="5414" builtinId="39" hidden="1"/>
    <cellStyle name="40% - Accent3" xfId="5452" builtinId="39" hidden="1"/>
    <cellStyle name="40% - Accent3" xfId="5472" builtinId="39" hidden="1"/>
    <cellStyle name="40% - Accent3" xfId="5525" builtinId="39" hidden="1"/>
    <cellStyle name="40% - Accent3" xfId="5575" builtinId="39" hidden="1"/>
    <cellStyle name="40% - Accent3" xfId="5619" builtinId="39" hidden="1"/>
    <cellStyle name="40% - Accent3" xfId="5656" builtinId="39" hidden="1"/>
    <cellStyle name="40% - Accent3" xfId="5696" builtinId="39" hidden="1"/>
    <cellStyle name="40% - Accent3" xfId="5734" builtinId="39" hidden="1"/>
    <cellStyle name="40% - Accent3" xfId="5759" builtinId="39" hidden="1"/>
    <cellStyle name="40% - Accent3" xfId="5809" builtinId="39" hidden="1"/>
    <cellStyle name="40% - Accent3" xfId="5858" builtinId="39" hidden="1"/>
    <cellStyle name="40% - Accent3" xfId="5900" builtinId="39" hidden="1"/>
    <cellStyle name="40% - Accent3" xfId="5936" builtinId="39" hidden="1"/>
    <cellStyle name="40% - Accent3" xfId="5976" builtinId="39" hidden="1"/>
    <cellStyle name="40% - Accent3" xfId="6014" builtinId="39" hidden="1"/>
    <cellStyle name="40% - Accent3" xfId="6033" builtinId="39" hidden="1"/>
    <cellStyle name="40% - Accent3" xfId="6073" builtinId="39" hidden="1"/>
    <cellStyle name="40% - Accent3" xfId="6121" builtinId="39" hidden="1"/>
    <cellStyle name="40% - Accent3" xfId="6164" builtinId="39" hidden="1"/>
    <cellStyle name="40% - Accent3" xfId="6201" builtinId="39" hidden="1"/>
    <cellStyle name="40% - Accent3" xfId="6241" builtinId="39" hidden="1"/>
    <cellStyle name="40% - Accent3" xfId="6279" builtinId="39" hidden="1"/>
    <cellStyle name="40% - Accent3" xfId="6322" builtinId="39" hidden="1"/>
    <cellStyle name="40% - Accent3" xfId="6367" builtinId="39" hidden="1"/>
    <cellStyle name="40% - Accent3" xfId="6411" builtinId="39" hidden="1"/>
    <cellStyle name="40% - Accent3" xfId="6475" builtinId="39" hidden="1"/>
    <cellStyle name="40% - Accent3" xfId="6518" builtinId="39" hidden="1"/>
    <cellStyle name="40% - Accent3" xfId="6564" builtinId="39" hidden="1"/>
    <cellStyle name="40% - Accent3" xfId="6614" builtinId="39" hidden="1"/>
    <cellStyle name="40% - Accent3" xfId="6653" builtinId="39" hidden="1"/>
    <cellStyle name="40% - Accent3" xfId="6701" builtinId="39" hidden="1"/>
    <cellStyle name="40% - Accent3" xfId="6736" builtinId="39" hidden="1"/>
    <cellStyle name="40% - Accent3" xfId="6785" builtinId="39" hidden="1"/>
    <cellStyle name="40% - Accent3" xfId="6825" builtinId="39" hidden="1"/>
    <cellStyle name="40% - Accent3" xfId="6862" builtinId="39" hidden="1"/>
    <cellStyle name="40% - Accent3" xfId="6902" builtinId="39" hidden="1"/>
    <cellStyle name="40% - Accent3" xfId="6949" builtinId="39" hidden="1"/>
    <cellStyle name="40% - Accent3" xfId="6997" builtinId="39" hidden="1"/>
    <cellStyle name="40% - Accent3" xfId="7036" builtinId="39" hidden="1"/>
    <cellStyle name="40% - Accent3" xfId="7083" builtinId="39" hidden="1"/>
    <cellStyle name="40% - Accent3" xfId="7119" builtinId="39" hidden="1"/>
    <cellStyle name="40% - Accent3" xfId="7168" builtinId="39" hidden="1"/>
    <cellStyle name="40% - Accent3" xfId="7207" builtinId="39" hidden="1"/>
    <cellStyle name="40% - Accent3" xfId="7242" builtinId="39" hidden="1"/>
    <cellStyle name="40% - Accent3" xfId="7280" builtinId="39" hidden="1"/>
    <cellStyle name="40% - Accent3" xfId="6966" builtinId="39" hidden="1"/>
    <cellStyle name="40% - Accent3" xfId="7333" builtinId="39" hidden="1"/>
    <cellStyle name="40% - Accent3" xfId="7373" builtinId="39" hidden="1"/>
    <cellStyle name="40% - Accent3" xfId="7419" builtinId="39" hidden="1"/>
    <cellStyle name="40% - Accent3" xfId="7455" builtinId="39" hidden="1"/>
    <cellStyle name="40% - Accent3" xfId="7504" builtinId="39" hidden="1"/>
    <cellStyle name="40% - Accent3" xfId="7545" builtinId="39" hidden="1"/>
    <cellStyle name="40% - Accent3" xfId="7581" builtinId="39" hidden="1"/>
    <cellStyle name="40% - Accent3" xfId="7621" builtinId="39" hidden="1"/>
    <cellStyle name="40% - Accent3" xfId="7437" builtinId="39" hidden="1"/>
    <cellStyle name="40% - Accent3" xfId="7662" builtinId="39" hidden="1"/>
    <cellStyle name="40% - Accent3" xfId="7699" builtinId="39" hidden="1"/>
    <cellStyle name="40% - Accent3" xfId="7742" builtinId="39" hidden="1"/>
    <cellStyle name="40% - Accent3" xfId="7774" builtinId="39" hidden="1"/>
    <cellStyle name="40% - Accent3" xfId="7819" builtinId="39" hidden="1"/>
    <cellStyle name="40% - Accent3" xfId="7855" builtinId="39" hidden="1"/>
    <cellStyle name="40% - Accent3" xfId="7888" builtinId="39" hidden="1"/>
    <cellStyle name="40% - Accent3" xfId="7924" builtinId="39" hidden="1"/>
    <cellStyle name="40% - Accent3" xfId="6808" builtinId="39" hidden="1"/>
    <cellStyle name="40% - Accent3" xfId="7962" builtinId="39" hidden="1"/>
    <cellStyle name="40% - Accent3" xfId="7996" builtinId="39" hidden="1"/>
    <cellStyle name="40% - Accent3" xfId="8049" builtinId="39" hidden="1"/>
    <cellStyle name="40% - Accent3" xfId="8102" builtinId="39" hidden="1"/>
    <cellStyle name="40% - Accent3" xfId="8152" builtinId="39" hidden="1"/>
    <cellStyle name="40% - Accent3" xfId="8196" builtinId="39" hidden="1"/>
    <cellStyle name="40% - Accent3" xfId="8233" builtinId="39" hidden="1"/>
    <cellStyle name="40% - Accent3" xfId="8273" builtinId="39" hidden="1"/>
    <cellStyle name="40% - Accent3" xfId="8311" builtinId="39" hidden="1"/>
    <cellStyle name="40% - Accent3" xfId="8346" builtinId="39" hidden="1"/>
    <cellStyle name="40% - Accent3" xfId="8399" builtinId="39" hidden="1"/>
    <cellStyle name="40% - Accent3" xfId="8450" builtinId="39" hidden="1"/>
    <cellStyle name="40% - Accent3" xfId="8494" builtinId="39" hidden="1"/>
    <cellStyle name="40% - Accent3" xfId="8530" builtinId="39" hidden="1"/>
    <cellStyle name="40% - Accent3" xfId="8570" builtinId="39" hidden="1"/>
    <cellStyle name="40% - Accent3" xfId="8608" builtinId="39" hidden="1"/>
    <cellStyle name="40% - Accent3" xfId="8628" builtinId="39" hidden="1"/>
    <cellStyle name="40% - Accent3" xfId="8681" builtinId="39" hidden="1"/>
    <cellStyle name="40% - Accent3" xfId="8731" builtinId="39" hidden="1"/>
    <cellStyle name="40% - Accent3" xfId="8775" builtinId="39" hidden="1"/>
    <cellStyle name="40% - Accent3" xfId="8812" builtinId="39" hidden="1"/>
    <cellStyle name="40% - Accent3" xfId="8852" builtinId="39" hidden="1"/>
    <cellStyle name="40% - Accent3" xfId="8890" builtinId="39" hidden="1"/>
    <cellStyle name="40% - Accent3" xfId="8915" builtinId="39" hidden="1"/>
    <cellStyle name="40% - Accent3" xfId="8965" builtinId="39" hidden="1"/>
    <cellStyle name="40% - Accent3" xfId="9014" builtinId="39" hidden="1"/>
    <cellStyle name="40% - Accent3" xfId="9056" builtinId="39" hidden="1"/>
    <cellStyle name="40% - Accent3" xfId="9092" builtinId="39" hidden="1"/>
    <cellStyle name="40% - Accent3" xfId="9132" builtinId="39" hidden="1"/>
    <cellStyle name="40% - Accent3" xfId="9170" builtinId="39" hidden="1"/>
    <cellStyle name="40% - Accent3" xfId="9189" builtinId="39" hidden="1"/>
    <cellStyle name="40% - Accent3" xfId="9229" builtinId="39" hidden="1"/>
    <cellStyle name="40% - Accent3" xfId="9277" builtinId="39" hidden="1"/>
    <cellStyle name="40% - Accent3" xfId="9320" builtinId="39" hidden="1"/>
    <cellStyle name="40% - Accent3" xfId="9357" builtinId="39" hidden="1"/>
    <cellStyle name="40% - Accent3" xfId="9397" builtinId="39" hidden="1"/>
    <cellStyle name="40% - Accent3" xfId="9435" builtinId="39" hidden="1"/>
    <cellStyle name="40% - Accent3" xfId="9478" builtinId="39" hidden="1"/>
    <cellStyle name="40% - Accent3" xfId="9524" builtinId="39" hidden="1"/>
    <cellStyle name="40% - Accent3" xfId="9552" builtinId="39" hidden="1"/>
    <cellStyle name="40% - Accent3" xfId="9612" builtinId="39" hidden="1"/>
    <cellStyle name="40% - Accent3" xfId="9654" builtinId="39" hidden="1"/>
    <cellStyle name="40% - Accent3" xfId="9701" builtinId="39" hidden="1"/>
    <cellStyle name="40% - Accent3" xfId="9749" builtinId="39" hidden="1"/>
    <cellStyle name="40% - Accent3" xfId="9788" builtinId="39" hidden="1"/>
    <cellStyle name="40% - Accent3" xfId="9836" builtinId="39" hidden="1"/>
    <cellStyle name="40% - Accent3" xfId="9871" builtinId="39" hidden="1"/>
    <cellStyle name="40% - Accent3" xfId="9920" builtinId="39" hidden="1"/>
    <cellStyle name="40% - Accent3" xfId="9960" builtinId="39" hidden="1"/>
    <cellStyle name="40% - Accent3" xfId="9997" builtinId="39" hidden="1"/>
    <cellStyle name="40% - Accent3" xfId="10037" builtinId="39" hidden="1"/>
    <cellStyle name="40% - Accent3" xfId="10084" builtinId="39" hidden="1"/>
    <cellStyle name="40% - Accent3" xfId="10132" builtinId="39" hidden="1"/>
    <cellStyle name="40% - Accent3" xfId="10171" builtinId="39" hidden="1"/>
    <cellStyle name="40% - Accent3" xfId="10218" builtinId="39" hidden="1"/>
    <cellStyle name="40% - Accent3" xfId="10254" builtinId="39" hidden="1"/>
    <cellStyle name="40% - Accent3" xfId="10303" builtinId="39" hidden="1"/>
    <cellStyle name="40% - Accent3" xfId="10342" builtinId="39" hidden="1"/>
    <cellStyle name="40% - Accent3" xfId="10377" builtinId="39" hidden="1"/>
    <cellStyle name="40% - Accent3" xfId="10415" builtinId="39" hidden="1"/>
    <cellStyle name="40% - Accent3" xfId="10101" builtinId="39" hidden="1"/>
    <cellStyle name="40% - Accent3" xfId="10468" builtinId="39" hidden="1"/>
    <cellStyle name="40% - Accent3" xfId="10508" builtinId="39" hidden="1"/>
    <cellStyle name="40% - Accent3" xfId="10554" builtinId="39" hidden="1"/>
    <cellStyle name="40% - Accent3" xfId="10590" builtinId="39" hidden="1"/>
    <cellStyle name="40% - Accent3" xfId="10639" builtinId="39" hidden="1"/>
    <cellStyle name="40% - Accent3" xfId="10680" builtinId="39" hidden="1"/>
    <cellStyle name="40% - Accent3" xfId="10716" builtinId="39" hidden="1"/>
    <cellStyle name="40% - Accent3" xfId="10756" builtinId="39" hidden="1"/>
    <cellStyle name="40% - Accent3" xfId="10572" builtinId="39" hidden="1"/>
    <cellStyle name="40% - Accent3" xfId="10797" builtinId="39" hidden="1"/>
    <cellStyle name="40% - Accent3" xfId="10834" builtinId="39" hidden="1"/>
    <cellStyle name="40% - Accent3" xfId="10877" builtinId="39" hidden="1"/>
    <cellStyle name="40% - Accent3" xfId="10909" builtinId="39" hidden="1"/>
    <cellStyle name="40% - Accent3" xfId="10954" builtinId="39" hidden="1"/>
    <cellStyle name="40% - Accent3" xfId="10990" builtinId="39" hidden="1"/>
    <cellStyle name="40% - Accent3" xfId="11023" builtinId="39" hidden="1"/>
    <cellStyle name="40% - Accent3" xfId="11059" builtinId="39" hidden="1"/>
    <cellStyle name="40% - Accent3" xfId="9943" builtinId="39" hidden="1"/>
    <cellStyle name="40% - Accent3" xfId="11096" builtinId="39" hidden="1"/>
    <cellStyle name="40% - Accent3" xfId="11129" builtinId="39" hidden="1"/>
    <cellStyle name="40% - Accent3" xfId="11181" builtinId="39" hidden="1"/>
    <cellStyle name="40% - Accent3" xfId="11234" builtinId="39" hidden="1"/>
    <cellStyle name="40% - Accent3" xfId="11283" builtinId="39" hidden="1"/>
    <cellStyle name="40% - Accent3" xfId="11327" builtinId="39" hidden="1"/>
    <cellStyle name="40% - Accent3" xfId="11363" builtinId="39" hidden="1"/>
    <cellStyle name="40% - Accent3" xfId="11402" builtinId="39" hidden="1"/>
    <cellStyle name="40% - Accent3" xfId="11439" builtinId="39" hidden="1"/>
    <cellStyle name="40% - Accent3" xfId="11473" builtinId="39" hidden="1"/>
    <cellStyle name="40% - Accent3" xfId="11523" builtinId="39" hidden="1"/>
    <cellStyle name="40% - Accent3" xfId="11573" builtinId="39" hidden="1"/>
    <cellStyle name="40% - Accent3" xfId="11615" builtinId="39" hidden="1"/>
    <cellStyle name="40% - Accent3" xfId="11650" builtinId="39" hidden="1"/>
    <cellStyle name="40% - Accent3" xfId="11689" builtinId="39" hidden="1"/>
    <cellStyle name="40% - Accent3" xfId="11727" builtinId="39" hidden="1"/>
    <cellStyle name="40% - Accent3" xfId="11747" builtinId="39" hidden="1"/>
    <cellStyle name="40% - Accent3" xfId="11798" builtinId="39" hidden="1"/>
    <cellStyle name="40% - Accent3" xfId="11847" builtinId="39" hidden="1"/>
    <cellStyle name="40% - Accent3" xfId="11889" builtinId="39" hidden="1"/>
    <cellStyle name="40% - Accent3" xfId="11925" builtinId="39" hidden="1"/>
    <cellStyle name="40% - Accent3" xfId="11964" builtinId="39" hidden="1"/>
    <cellStyle name="40% - Accent3" xfId="12002" builtinId="39" hidden="1"/>
    <cellStyle name="40% - Accent3" xfId="12027" builtinId="39" hidden="1"/>
    <cellStyle name="40% - Accent3" xfId="12075" builtinId="39" hidden="1"/>
    <cellStyle name="40% - Accent3" xfId="12121" builtinId="39" hidden="1"/>
    <cellStyle name="40% - Accent3" xfId="12160" builtinId="39" hidden="1"/>
    <cellStyle name="40% - Accent3" xfId="12195" builtinId="39" hidden="1"/>
    <cellStyle name="40% - Accent3" xfId="12234" builtinId="39" hidden="1"/>
    <cellStyle name="40% - Accent3" xfId="12272" builtinId="39" hidden="1"/>
    <cellStyle name="40% - Accent3" xfId="12291" builtinId="39" hidden="1"/>
    <cellStyle name="40% - Accent3" xfId="12330" builtinId="39" hidden="1"/>
    <cellStyle name="40% - Accent3" xfId="12377" builtinId="39" hidden="1"/>
    <cellStyle name="40% - Accent3" xfId="12419" builtinId="39" hidden="1"/>
    <cellStyle name="40% - Accent3" xfId="12456" builtinId="39" hidden="1"/>
    <cellStyle name="40% - Accent3" xfId="12495" builtinId="39" hidden="1"/>
    <cellStyle name="40% - Accent3" xfId="12533" builtinId="39" hidden="1"/>
    <cellStyle name="40% - Accent3" xfId="12575" builtinId="39" hidden="1"/>
    <cellStyle name="40% - Accent3" xfId="12620" builtinId="39" hidden="1"/>
    <cellStyle name="40% - Accent3" xfId="9568" builtinId="39" hidden="1"/>
    <cellStyle name="40% - Accent3" xfId="12048" builtinId="39" hidden="1"/>
    <cellStyle name="40% - Accent3" xfId="11493" builtinId="39" hidden="1"/>
    <cellStyle name="40% - Accent3" xfId="11988" builtinId="39" hidden="1"/>
    <cellStyle name="40% - Accent3" xfId="11676" builtinId="39" hidden="1"/>
    <cellStyle name="40% - Accent3" xfId="12662" builtinId="39" hidden="1"/>
    <cellStyle name="40% - Accent3" xfId="12709" builtinId="39" hidden="1"/>
    <cellStyle name="40% - Accent3" xfId="12744" builtinId="39" hidden="1"/>
    <cellStyle name="40% - Accent3" xfId="12793" builtinId="39" hidden="1"/>
    <cellStyle name="40% - Accent3" xfId="12833" builtinId="39" hidden="1"/>
    <cellStyle name="40% - Accent3" xfId="12869" builtinId="39" hidden="1"/>
    <cellStyle name="40% - Accent3" xfId="12909" builtinId="39" hidden="1"/>
    <cellStyle name="40% - Accent3" xfId="12955" builtinId="39" hidden="1"/>
    <cellStyle name="40% - Accent3" xfId="13003" builtinId="39" hidden="1"/>
    <cellStyle name="40% - Accent3" xfId="13042" builtinId="39" hidden="1"/>
    <cellStyle name="40% - Accent3" xfId="13089" builtinId="39" hidden="1"/>
    <cellStyle name="40% - Accent3" xfId="13125" builtinId="39" hidden="1"/>
    <cellStyle name="40% - Accent3" xfId="13174" builtinId="39" hidden="1"/>
    <cellStyle name="40% - Accent3" xfId="13213" builtinId="39" hidden="1"/>
    <cellStyle name="40% - Accent3" xfId="13248" builtinId="39" hidden="1"/>
    <cellStyle name="40% - Accent3" xfId="13286" builtinId="39" hidden="1"/>
    <cellStyle name="40% - Accent3" xfId="12972" builtinId="39" hidden="1"/>
    <cellStyle name="40% - Accent3" xfId="13339" builtinId="39" hidden="1"/>
    <cellStyle name="40% - Accent3" xfId="13379" builtinId="39" hidden="1"/>
    <cellStyle name="40% - Accent3" xfId="13425" builtinId="39" hidden="1"/>
    <cellStyle name="40% - Accent3" xfId="13461" builtinId="39" hidden="1"/>
    <cellStyle name="40% - Accent3" xfId="13510" builtinId="39" hidden="1"/>
    <cellStyle name="40% - Accent3" xfId="13551" builtinId="39" hidden="1"/>
    <cellStyle name="40% - Accent3" xfId="13587" builtinId="39" hidden="1"/>
    <cellStyle name="40% - Accent3" xfId="13627" builtinId="39" hidden="1"/>
    <cellStyle name="40% - Accent3" xfId="13443" builtinId="39" hidden="1"/>
    <cellStyle name="40% - Accent3" xfId="13668" builtinId="39" hidden="1"/>
    <cellStyle name="40% - Accent3" xfId="13704" builtinId="39" hidden="1"/>
    <cellStyle name="40% - Accent3" xfId="13747" builtinId="39" hidden="1"/>
    <cellStyle name="40% - Accent3" xfId="13779" builtinId="39" hidden="1"/>
    <cellStyle name="40% - Accent3" xfId="13824" builtinId="39" hidden="1"/>
    <cellStyle name="40% - Accent3" xfId="13860" builtinId="39" hidden="1"/>
    <cellStyle name="40% - Accent3" xfId="13893" builtinId="39" hidden="1"/>
    <cellStyle name="40% - Accent3" xfId="13929" builtinId="39" hidden="1"/>
    <cellStyle name="40% - Accent3" xfId="12816" builtinId="39" hidden="1"/>
    <cellStyle name="40% - Accent3" xfId="13963" builtinId="39" hidden="1"/>
    <cellStyle name="40% - Accent3" xfId="13994" builtinId="39" hidden="1"/>
    <cellStyle name="40% - Accent3" xfId="14038" builtinId="39" hidden="1"/>
    <cellStyle name="40% - Accent3" xfId="14084" builtinId="39" hidden="1"/>
    <cellStyle name="40% - Accent3" xfId="14129" builtinId="39" hidden="1"/>
    <cellStyle name="40% - Accent3" xfId="14166" builtinId="39" hidden="1"/>
    <cellStyle name="40% - Accent3" xfId="14198" builtinId="39" hidden="1"/>
    <cellStyle name="40% - Accent3" xfId="14234" builtinId="39" hidden="1"/>
    <cellStyle name="40% - Accent3" xfId="14267" builtinId="39" hidden="1"/>
    <cellStyle name="40% - Accent3" xfId="14297" builtinId="39" hidden="1"/>
    <cellStyle name="40% - Accent3" xfId="14343" builtinId="39" hidden="1"/>
    <cellStyle name="40% - Accent3" xfId="14391" builtinId="39" hidden="1"/>
    <cellStyle name="40% - Accent3" xfId="14430" builtinId="39" hidden="1"/>
    <cellStyle name="40% - Accent3" xfId="14463" builtinId="39" hidden="1"/>
    <cellStyle name="40% - Accent3" xfId="14499" builtinId="39" hidden="1"/>
    <cellStyle name="40% - Accent3" xfId="14535" builtinId="39" hidden="1"/>
    <cellStyle name="40% - Accent3" xfId="14554" builtinId="39" hidden="1"/>
    <cellStyle name="40% - Accent3" xfId="14602" builtinId="39" hidden="1"/>
    <cellStyle name="40% - Accent3" xfId="14649" builtinId="39" hidden="1"/>
    <cellStyle name="40% - Accent3" xfId="14688" builtinId="39" hidden="1"/>
    <cellStyle name="40% - Accent3" xfId="14722" builtinId="39" hidden="1"/>
    <cellStyle name="40% - Accent3" xfId="14758" builtinId="39" hidden="1"/>
    <cellStyle name="40% - Accent3" xfId="14794" builtinId="39" hidden="1"/>
    <cellStyle name="40% - Accent3" xfId="14818" builtinId="39" hidden="1"/>
    <cellStyle name="40% - Accent3" xfId="14864" builtinId="39" hidden="1"/>
    <cellStyle name="40% - Accent3" xfId="14908" builtinId="39" hidden="1"/>
    <cellStyle name="40% - Accent3" xfId="14945" builtinId="39" hidden="1"/>
    <cellStyle name="40% - Accent3" xfId="14978" builtinId="39" hidden="1"/>
    <cellStyle name="40% - Accent3" xfId="15014" builtinId="39" hidden="1"/>
    <cellStyle name="40% - Accent3" xfId="15050" builtinId="39" hidden="1"/>
    <cellStyle name="40% - Accent3" xfId="15068" builtinId="39" hidden="1"/>
    <cellStyle name="40% - Accent3" xfId="15105" builtinId="39" hidden="1"/>
    <cellStyle name="40% - Accent3" xfId="15150" builtinId="39" hidden="1"/>
    <cellStyle name="40% - Accent3" xfId="15188" builtinId="39" hidden="1"/>
    <cellStyle name="40% - Accent3" xfId="15222" builtinId="39" hidden="1"/>
    <cellStyle name="40% - Accent3" xfId="15258" builtinId="39" hidden="1"/>
    <cellStyle name="40% - Accent3" xfId="15294" builtinId="39" hidden="1"/>
    <cellStyle name="40% - Accent3" xfId="15330" builtinId="39" hidden="1"/>
    <cellStyle name="40% - Accent3" xfId="15369" builtinId="39" hidden="1"/>
    <cellStyle name="40% - Accent4" xfId="39" builtinId="43" hidden="1"/>
    <cellStyle name="40% - Accent4" xfId="93" builtinId="43" hidden="1"/>
    <cellStyle name="40% - Accent4" xfId="136" builtinId="43" hidden="1"/>
    <cellStyle name="40% - Accent4" xfId="183" builtinId="43" hidden="1"/>
    <cellStyle name="40% - Accent4" xfId="225" builtinId="43" hidden="1"/>
    <cellStyle name="40% - Accent4" xfId="274" builtinId="43" hidden="1"/>
    <cellStyle name="40% - Accent4" xfId="324" builtinId="43" hidden="1"/>
    <cellStyle name="40% - Accent4" xfId="363" builtinId="43" hidden="1"/>
    <cellStyle name="40% - Accent4" xfId="411" builtinId="43" hidden="1"/>
    <cellStyle name="40% - Accent4" xfId="446" builtinId="43" hidden="1"/>
    <cellStyle name="40% - Accent4" xfId="495" builtinId="43" hidden="1"/>
    <cellStyle name="40% - Accent4" xfId="535" builtinId="43" hidden="1"/>
    <cellStyle name="40% - Accent4" xfId="572" builtinId="43" hidden="1"/>
    <cellStyle name="40% - Accent4" xfId="612" builtinId="43" hidden="1"/>
    <cellStyle name="40% - Accent4" xfId="659" builtinId="43" hidden="1"/>
    <cellStyle name="40% - Accent4" xfId="707" builtinId="43" hidden="1"/>
    <cellStyle name="40% - Accent4" xfId="746" builtinId="43" hidden="1"/>
    <cellStyle name="40% - Accent4" xfId="793" builtinId="43" hidden="1"/>
    <cellStyle name="40% - Accent4" xfId="829" builtinId="43" hidden="1"/>
    <cellStyle name="40% - Accent4" xfId="878" builtinId="43" hidden="1"/>
    <cellStyle name="40% - Accent4" xfId="917" builtinId="43" hidden="1"/>
    <cellStyle name="40% - Accent4" xfId="952" builtinId="43" hidden="1"/>
    <cellStyle name="40% - Accent4" xfId="990" builtinId="43" hidden="1"/>
    <cellStyle name="40% - Accent4" xfId="628" builtinId="43" hidden="1"/>
    <cellStyle name="40% - Accent4" xfId="1043" builtinId="43" hidden="1"/>
    <cellStyle name="40% - Accent4" xfId="1083" builtinId="43" hidden="1"/>
    <cellStyle name="40% - Accent4" xfId="1129" builtinId="43" hidden="1"/>
    <cellStyle name="40% - Accent4" xfId="1165" builtinId="43" hidden="1"/>
    <cellStyle name="40% - Accent4" xfId="1214" builtinId="43" hidden="1"/>
    <cellStyle name="40% - Accent4" xfId="1255" builtinId="43" hidden="1"/>
    <cellStyle name="40% - Accent4" xfId="1291" builtinId="43" hidden="1"/>
    <cellStyle name="40% - Accent4" xfId="1331" builtinId="43" hidden="1"/>
    <cellStyle name="40% - Accent4" xfId="1004" builtinId="43" hidden="1"/>
    <cellStyle name="40% - Accent4" xfId="1372" builtinId="43" hidden="1"/>
    <cellStyle name="40% - Accent4" xfId="1409" builtinId="43" hidden="1"/>
    <cellStyle name="40% - Accent4" xfId="1452" builtinId="43" hidden="1"/>
    <cellStyle name="40% - Accent4" xfId="1484" builtinId="43" hidden="1"/>
    <cellStyle name="40% - Accent4" xfId="1529" builtinId="43" hidden="1"/>
    <cellStyle name="40% - Accent4" xfId="1565" builtinId="43" hidden="1"/>
    <cellStyle name="40% - Accent4" xfId="1598" builtinId="43" hidden="1"/>
    <cellStyle name="40% - Accent4" xfId="1634" builtinId="43" hidden="1"/>
    <cellStyle name="40% - Accent4" xfId="583" builtinId="43" hidden="1"/>
    <cellStyle name="40% - Accent4" xfId="1672" builtinId="43" hidden="1"/>
    <cellStyle name="40% - Accent4" xfId="1706" builtinId="43" hidden="1"/>
    <cellStyle name="40% - Accent4" xfId="1759" builtinId="43" hidden="1"/>
    <cellStyle name="40% - Accent4" xfId="1812" builtinId="43" hidden="1"/>
    <cellStyle name="40% - Accent4" xfId="1862" builtinId="43" hidden="1"/>
    <cellStyle name="40% - Accent4" xfId="1906" builtinId="43" hidden="1"/>
    <cellStyle name="40% - Accent4" xfId="1943" builtinId="43" hidden="1"/>
    <cellStyle name="40% - Accent4" xfId="1983" builtinId="43" hidden="1"/>
    <cellStyle name="40% - Accent4" xfId="2021" builtinId="43" hidden="1"/>
    <cellStyle name="40% - Accent4" xfId="2056" builtinId="43" hidden="1"/>
    <cellStyle name="40% - Accent4" xfId="2109" builtinId="43" hidden="1"/>
    <cellStyle name="40% - Accent4" xfId="2160" builtinId="43" hidden="1"/>
    <cellStyle name="40% - Accent4" xfId="2204" builtinId="43" hidden="1"/>
    <cellStyle name="40% - Accent4" xfId="2240" builtinId="43" hidden="1"/>
    <cellStyle name="40% - Accent4" xfId="2280" builtinId="43" hidden="1"/>
    <cellStyle name="40% - Accent4" xfId="2318" builtinId="43" hidden="1"/>
    <cellStyle name="40% - Accent4" xfId="2338" builtinId="43" hidden="1"/>
    <cellStyle name="40% - Accent4" xfId="2391" builtinId="43" hidden="1"/>
    <cellStyle name="40% - Accent4" xfId="2441" builtinId="43" hidden="1"/>
    <cellStyle name="40% - Accent4" xfId="2485" builtinId="43" hidden="1"/>
    <cellStyle name="40% - Accent4" xfId="2522" builtinId="43" hidden="1"/>
    <cellStyle name="40% - Accent4" xfId="2562" builtinId="43" hidden="1"/>
    <cellStyle name="40% - Accent4" xfId="2600" builtinId="43" hidden="1"/>
    <cellStyle name="40% - Accent4" xfId="2625" builtinId="43" hidden="1"/>
    <cellStyle name="40% - Accent4" xfId="2675" builtinId="43" hidden="1"/>
    <cellStyle name="40% - Accent4" xfId="2724" builtinId="43" hidden="1"/>
    <cellStyle name="40% - Accent4" xfId="2766" builtinId="43" hidden="1"/>
    <cellStyle name="40% - Accent4" xfId="2802" builtinId="43" hidden="1"/>
    <cellStyle name="40% - Accent4" xfId="2842" builtinId="43" hidden="1"/>
    <cellStyle name="40% - Accent4" xfId="2880" builtinId="43" hidden="1"/>
    <cellStyle name="40% - Accent4" xfId="2899" builtinId="43" hidden="1"/>
    <cellStyle name="40% - Accent4" xfId="2939" builtinId="43" hidden="1"/>
    <cellStyle name="40% - Accent4" xfId="2987" builtinId="43" hidden="1"/>
    <cellStyle name="40% - Accent4" xfId="3030" builtinId="43" hidden="1"/>
    <cellStyle name="40% - Accent4" xfId="3067" builtinId="43" hidden="1"/>
    <cellStyle name="40% - Accent4" xfId="3107" builtinId="43" hidden="1"/>
    <cellStyle name="40% - Accent4" xfId="3145" builtinId="43" hidden="1"/>
    <cellStyle name="40% - Accent4" xfId="3188" builtinId="43" hidden="1"/>
    <cellStyle name="40% - Accent4" xfId="3234" builtinId="43" hidden="1"/>
    <cellStyle name="40% - Accent4" xfId="3286" builtinId="43" hidden="1"/>
    <cellStyle name="40% - Accent4" xfId="3330" builtinId="43" hidden="1"/>
    <cellStyle name="40% - Accent4" xfId="3372" builtinId="43" hidden="1"/>
    <cellStyle name="40% - Accent4" xfId="3417" builtinId="43" hidden="1"/>
    <cellStyle name="40% - Accent4" xfId="3467" builtinId="43" hidden="1"/>
    <cellStyle name="40% - Accent4" xfId="3506" builtinId="43" hidden="1"/>
    <cellStyle name="40% - Accent4" xfId="3554" builtinId="43" hidden="1"/>
    <cellStyle name="40% - Accent4" xfId="3589" builtinId="43" hidden="1"/>
    <cellStyle name="40% - Accent4" xfId="3638" builtinId="43" hidden="1"/>
    <cellStyle name="40% - Accent4" xfId="3678" builtinId="43" hidden="1"/>
    <cellStyle name="40% - Accent4" xfId="3715" builtinId="43" hidden="1"/>
    <cellStyle name="40% - Accent4" xfId="3755" builtinId="43" hidden="1"/>
    <cellStyle name="40% - Accent4" xfId="3802" builtinId="43" hidden="1"/>
    <cellStyle name="40% - Accent4" xfId="3850" builtinId="43" hidden="1"/>
    <cellStyle name="40% - Accent4" xfId="3889" builtinId="43" hidden="1"/>
    <cellStyle name="40% - Accent4" xfId="3936" builtinId="43" hidden="1"/>
    <cellStyle name="40% - Accent4" xfId="3972" builtinId="43" hidden="1"/>
    <cellStyle name="40% - Accent4" xfId="4021" builtinId="43" hidden="1"/>
    <cellStyle name="40% - Accent4" xfId="4060" builtinId="43" hidden="1"/>
    <cellStyle name="40% - Accent4" xfId="4095" builtinId="43" hidden="1"/>
    <cellStyle name="40% - Accent4" xfId="4133" builtinId="43" hidden="1"/>
    <cellStyle name="40% - Accent4" xfId="3771" builtinId="43" hidden="1"/>
    <cellStyle name="40% - Accent4" xfId="4186" builtinId="43" hidden="1"/>
    <cellStyle name="40% - Accent4" xfId="4226" builtinId="43" hidden="1"/>
    <cellStyle name="40% - Accent4" xfId="4272" builtinId="43" hidden="1"/>
    <cellStyle name="40% - Accent4" xfId="4308" builtinId="43" hidden="1"/>
    <cellStyle name="40% - Accent4" xfId="4357" builtinId="43" hidden="1"/>
    <cellStyle name="40% - Accent4" xfId="4398" builtinId="43" hidden="1"/>
    <cellStyle name="40% - Accent4" xfId="4434" builtinId="43" hidden="1"/>
    <cellStyle name="40% - Accent4" xfId="4474" builtinId="43" hidden="1"/>
    <cellStyle name="40% - Accent4" xfId="4147" builtinId="43" hidden="1"/>
    <cellStyle name="40% - Accent4" xfId="4515" builtinId="43" hidden="1"/>
    <cellStyle name="40% - Accent4" xfId="4552" builtinId="43" hidden="1"/>
    <cellStyle name="40% - Accent4" xfId="4595" builtinId="43" hidden="1"/>
    <cellStyle name="40% - Accent4" xfId="4627" builtinId="43" hidden="1"/>
    <cellStyle name="40% - Accent4" xfId="4672" builtinId="43" hidden="1"/>
    <cellStyle name="40% - Accent4" xfId="4708" builtinId="43" hidden="1"/>
    <cellStyle name="40% - Accent4" xfId="4741" builtinId="43" hidden="1"/>
    <cellStyle name="40% - Accent4" xfId="4777" builtinId="43" hidden="1"/>
    <cellStyle name="40% - Accent4" xfId="3726" builtinId="43" hidden="1"/>
    <cellStyle name="40% - Accent4" xfId="4815" builtinId="43" hidden="1"/>
    <cellStyle name="40% - Accent4" xfId="4849" builtinId="43" hidden="1"/>
    <cellStyle name="40% - Accent4" xfId="4901" builtinId="43" hidden="1"/>
    <cellStyle name="40% - Accent4" xfId="4953" builtinId="43" hidden="1"/>
    <cellStyle name="40% - Accent4" xfId="5002" builtinId="43" hidden="1"/>
    <cellStyle name="40% - Accent4" xfId="5045" builtinId="43" hidden="1"/>
    <cellStyle name="40% - Accent4" xfId="5082" builtinId="43" hidden="1"/>
    <cellStyle name="40% - Accent4" xfId="5122" builtinId="43" hidden="1"/>
    <cellStyle name="40% - Accent4" xfId="5160" builtinId="43" hidden="1"/>
    <cellStyle name="40% - Accent4" xfId="5195" builtinId="43" hidden="1"/>
    <cellStyle name="40% - Accent4" xfId="5247" builtinId="43" hidden="1"/>
    <cellStyle name="40% - Accent4" xfId="5298" builtinId="43" hidden="1"/>
    <cellStyle name="40% - Accent4" xfId="5342" builtinId="43" hidden="1"/>
    <cellStyle name="40% - Accent4" xfId="5378" builtinId="43" hidden="1"/>
    <cellStyle name="40% - Accent4" xfId="5418" builtinId="43" hidden="1"/>
    <cellStyle name="40% - Accent4" xfId="5456" builtinId="43" hidden="1"/>
    <cellStyle name="40% - Accent4" xfId="5476" builtinId="43" hidden="1"/>
    <cellStyle name="40% - Accent4" xfId="5529" builtinId="43" hidden="1"/>
    <cellStyle name="40% - Accent4" xfId="5579" builtinId="43" hidden="1"/>
    <cellStyle name="40% - Accent4" xfId="5623" builtinId="43" hidden="1"/>
    <cellStyle name="40% - Accent4" xfId="5660" builtinId="43" hidden="1"/>
    <cellStyle name="40% - Accent4" xfId="5700" builtinId="43" hidden="1"/>
    <cellStyle name="40% - Accent4" xfId="5738" builtinId="43" hidden="1"/>
    <cellStyle name="40% - Accent4" xfId="5763" builtinId="43" hidden="1"/>
    <cellStyle name="40% - Accent4" xfId="5813" builtinId="43" hidden="1"/>
    <cellStyle name="40% - Accent4" xfId="5862" builtinId="43" hidden="1"/>
    <cellStyle name="40% - Accent4" xfId="5904" builtinId="43" hidden="1"/>
    <cellStyle name="40% - Accent4" xfId="5940" builtinId="43" hidden="1"/>
    <cellStyle name="40% - Accent4" xfId="5980" builtinId="43" hidden="1"/>
    <cellStyle name="40% - Accent4" xfId="6018" builtinId="43" hidden="1"/>
    <cellStyle name="40% - Accent4" xfId="6037" builtinId="43" hidden="1"/>
    <cellStyle name="40% - Accent4" xfId="6077" builtinId="43" hidden="1"/>
    <cellStyle name="40% - Accent4" xfId="6125" builtinId="43" hidden="1"/>
    <cellStyle name="40% - Accent4" xfId="6168" builtinId="43" hidden="1"/>
    <cellStyle name="40% - Accent4" xfId="6205" builtinId="43" hidden="1"/>
    <cellStyle name="40% - Accent4" xfId="6245" builtinId="43" hidden="1"/>
    <cellStyle name="40% - Accent4" xfId="6283" builtinId="43" hidden="1"/>
    <cellStyle name="40% - Accent4" xfId="6326" builtinId="43" hidden="1"/>
    <cellStyle name="40% - Accent4" xfId="6371" builtinId="43" hidden="1"/>
    <cellStyle name="40% - Accent4" xfId="6415" builtinId="43" hidden="1"/>
    <cellStyle name="40% - Accent4" xfId="6479" builtinId="43" hidden="1"/>
    <cellStyle name="40% - Accent4" xfId="6522" builtinId="43" hidden="1"/>
    <cellStyle name="40% - Accent4" xfId="6568" builtinId="43" hidden="1"/>
    <cellStyle name="40% - Accent4" xfId="6618" builtinId="43" hidden="1"/>
    <cellStyle name="40% - Accent4" xfId="6657" builtinId="43" hidden="1"/>
    <cellStyle name="40% - Accent4" xfId="6705" builtinId="43" hidden="1"/>
    <cellStyle name="40% - Accent4" xfId="6740" builtinId="43" hidden="1"/>
    <cellStyle name="40% - Accent4" xfId="6789" builtinId="43" hidden="1"/>
    <cellStyle name="40% - Accent4" xfId="6829" builtinId="43" hidden="1"/>
    <cellStyle name="40% - Accent4" xfId="6866" builtinId="43" hidden="1"/>
    <cellStyle name="40% - Accent4" xfId="6906" builtinId="43" hidden="1"/>
    <cellStyle name="40% - Accent4" xfId="6953" builtinId="43" hidden="1"/>
    <cellStyle name="40% - Accent4" xfId="7001" builtinId="43" hidden="1"/>
    <cellStyle name="40% - Accent4" xfId="7040" builtinId="43" hidden="1"/>
    <cellStyle name="40% - Accent4" xfId="7087" builtinId="43" hidden="1"/>
    <cellStyle name="40% - Accent4" xfId="7123" builtinId="43" hidden="1"/>
    <cellStyle name="40% - Accent4" xfId="7172" builtinId="43" hidden="1"/>
    <cellStyle name="40% - Accent4" xfId="7211" builtinId="43" hidden="1"/>
    <cellStyle name="40% - Accent4" xfId="7246" builtinId="43" hidden="1"/>
    <cellStyle name="40% - Accent4" xfId="7284" builtinId="43" hidden="1"/>
    <cellStyle name="40% - Accent4" xfId="6922" builtinId="43" hidden="1"/>
    <cellStyle name="40% - Accent4" xfId="7337" builtinId="43" hidden="1"/>
    <cellStyle name="40% - Accent4" xfId="7377" builtinId="43" hidden="1"/>
    <cellStyle name="40% - Accent4" xfId="7423" builtinId="43" hidden="1"/>
    <cellStyle name="40% - Accent4" xfId="7459" builtinId="43" hidden="1"/>
    <cellStyle name="40% - Accent4" xfId="7508" builtinId="43" hidden="1"/>
    <cellStyle name="40% - Accent4" xfId="7549" builtinId="43" hidden="1"/>
    <cellStyle name="40% - Accent4" xfId="7585" builtinId="43" hidden="1"/>
    <cellStyle name="40% - Accent4" xfId="7625" builtinId="43" hidden="1"/>
    <cellStyle name="40% - Accent4" xfId="7298" builtinId="43" hidden="1"/>
    <cellStyle name="40% - Accent4" xfId="7666" builtinId="43" hidden="1"/>
    <cellStyle name="40% - Accent4" xfId="7703" builtinId="43" hidden="1"/>
    <cellStyle name="40% - Accent4" xfId="7746" builtinId="43" hidden="1"/>
    <cellStyle name="40% - Accent4" xfId="7778" builtinId="43" hidden="1"/>
    <cellStyle name="40% - Accent4" xfId="7823" builtinId="43" hidden="1"/>
    <cellStyle name="40% - Accent4" xfId="7859" builtinId="43" hidden="1"/>
    <cellStyle name="40% - Accent4" xfId="7892" builtinId="43" hidden="1"/>
    <cellStyle name="40% - Accent4" xfId="7928" builtinId="43" hidden="1"/>
    <cellStyle name="40% - Accent4" xfId="6877" builtinId="43" hidden="1"/>
    <cellStyle name="40% - Accent4" xfId="7966" builtinId="43" hidden="1"/>
    <cellStyle name="40% - Accent4" xfId="8000" builtinId="43" hidden="1"/>
    <cellStyle name="40% - Accent4" xfId="8053" builtinId="43" hidden="1"/>
    <cellStyle name="40% - Accent4" xfId="8106" builtinId="43" hidden="1"/>
    <cellStyle name="40% - Accent4" xfId="8156" builtinId="43" hidden="1"/>
    <cellStyle name="40% - Accent4" xfId="8200" builtinId="43" hidden="1"/>
    <cellStyle name="40% - Accent4" xfId="8237" builtinId="43" hidden="1"/>
    <cellStyle name="40% - Accent4" xfId="8277" builtinId="43" hidden="1"/>
    <cellStyle name="40% - Accent4" xfId="8315" builtinId="43" hidden="1"/>
    <cellStyle name="40% - Accent4" xfId="8350" builtinId="43" hidden="1"/>
    <cellStyle name="40% - Accent4" xfId="8403" builtinId="43" hidden="1"/>
    <cellStyle name="40% - Accent4" xfId="8454" builtinId="43" hidden="1"/>
    <cellStyle name="40% - Accent4" xfId="8498" builtinId="43" hidden="1"/>
    <cellStyle name="40% - Accent4" xfId="8534" builtinId="43" hidden="1"/>
    <cellStyle name="40% - Accent4" xfId="8574" builtinId="43" hidden="1"/>
    <cellStyle name="40% - Accent4" xfId="8612" builtinId="43" hidden="1"/>
    <cellStyle name="40% - Accent4" xfId="8632" builtinId="43" hidden="1"/>
    <cellStyle name="40% - Accent4" xfId="8685" builtinId="43" hidden="1"/>
    <cellStyle name="40% - Accent4" xfId="8735" builtinId="43" hidden="1"/>
    <cellStyle name="40% - Accent4" xfId="8779" builtinId="43" hidden="1"/>
    <cellStyle name="40% - Accent4" xfId="8816" builtinId="43" hidden="1"/>
    <cellStyle name="40% - Accent4" xfId="8856" builtinId="43" hidden="1"/>
    <cellStyle name="40% - Accent4" xfId="8894" builtinId="43" hidden="1"/>
    <cellStyle name="40% - Accent4" xfId="8919" builtinId="43" hidden="1"/>
    <cellStyle name="40% - Accent4" xfId="8969" builtinId="43" hidden="1"/>
    <cellStyle name="40% - Accent4" xfId="9018" builtinId="43" hidden="1"/>
    <cellStyle name="40% - Accent4" xfId="9060" builtinId="43" hidden="1"/>
    <cellStyle name="40% - Accent4" xfId="9096" builtinId="43" hidden="1"/>
    <cellStyle name="40% - Accent4" xfId="9136" builtinId="43" hidden="1"/>
    <cellStyle name="40% - Accent4" xfId="9174" builtinId="43" hidden="1"/>
    <cellStyle name="40% - Accent4" xfId="9193" builtinId="43" hidden="1"/>
    <cellStyle name="40% - Accent4" xfId="9233" builtinId="43" hidden="1"/>
    <cellStyle name="40% - Accent4" xfId="9281" builtinId="43" hidden="1"/>
    <cellStyle name="40% - Accent4" xfId="9324" builtinId="43" hidden="1"/>
    <cellStyle name="40% - Accent4" xfId="9361" builtinId="43" hidden="1"/>
    <cellStyle name="40% - Accent4" xfId="9401" builtinId="43" hidden="1"/>
    <cellStyle name="40% - Accent4" xfId="9439" builtinId="43" hidden="1"/>
    <cellStyle name="40% - Accent4" xfId="9482" builtinId="43" hidden="1"/>
    <cellStyle name="40% - Accent4" xfId="9528" builtinId="43" hidden="1"/>
    <cellStyle name="40% - Accent4" xfId="9556" builtinId="43" hidden="1"/>
    <cellStyle name="40% - Accent4" xfId="9616" builtinId="43" hidden="1"/>
    <cellStyle name="40% - Accent4" xfId="9658" builtinId="43" hidden="1"/>
    <cellStyle name="40% - Accent4" xfId="9705" builtinId="43" hidden="1"/>
    <cellStyle name="40% - Accent4" xfId="9753" builtinId="43" hidden="1"/>
    <cellStyle name="40% - Accent4" xfId="9792" builtinId="43" hidden="1"/>
    <cellStyle name="40% - Accent4" xfId="9840" builtinId="43" hidden="1"/>
    <cellStyle name="40% - Accent4" xfId="9875" builtinId="43" hidden="1"/>
    <cellStyle name="40% - Accent4" xfId="9924" builtinId="43" hidden="1"/>
    <cellStyle name="40% - Accent4" xfId="9964" builtinId="43" hidden="1"/>
    <cellStyle name="40% - Accent4" xfId="10001" builtinId="43" hidden="1"/>
    <cellStyle name="40% - Accent4" xfId="10041" builtinId="43" hidden="1"/>
    <cellStyle name="40% - Accent4" xfId="10088" builtinId="43" hidden="1"/>
    <cellStyle name="40% - Accent4" xfId="10136" builtinId="43" hidden="1"/>
    <cellStyle name="40% - Accent4" xfId="10175" builtinId="43" hidden="1"/>
    <cellStyle name="40% - Accent4" xfId="10222" builtinId="43" hidden="1"/>
    <cellStyle name="40% - Accent4" xfId="10258" builtinId="43" hidden="1"/>
    <cellStyle name="40% - Accent4" xfId="10307" builtinId="43" hidden="1"/>
    <cellStyle name="40% - Accent4" xfId="10346" builtinId="43" hidden="1"/>
    <cellStyle name="40% - Accent4" xfId="10381" builtinId="43" hidden="1"/>
    <cellStyle name="40% - Accent4" xfId="10419" builtinId="43" hidden="1"/>
    <cellStyle name="40% - Accent4" xfId="10057" builtinId="43" hidden="1"/>
    <cellStyle name="40% - Accent4" xfId="10472" builtinId="43" hidden="1"/>
    <cellStyle name="40% - Accent4" xfId="10512" builtinId="43" hidden="1"/>
    <cellStyle name="40% - Accent4" xfId="10558" builtinId="43" hidden="1"/>
    <cellStyle name="40% - Accent4" xfId="10594" builtinId="43" hidden="1"/>
    <cellStyle name="40% - Accent4" xfId="10643" builtinId="43" hidden="1"/>
    <cellStyle name="40% - Accent4" xfId="10684" builtinId="43" hidden="1"/>
    <cellStyle name="40% - Accent4" xfId="10720" builtinId="43" hidden="1"/>
    <cellStyle name="40% - Accent4" xfId="10760" builtinId="43" hidden="1"/>
    <cellStyle name="40% - Accent4" xfId="10433" builtinId="43" hidden="1"/>
    <cellStyle name="40% - Accent4" xfId="10801" builtinId="43" hidden="1"/>
    <cellStyle name="40% - Accent4" xfId="10838" builtinId="43" hidden="1"/>
    <cellStyle name="40% - Accent4" xfId="10881" builtinId="43" hidden="1"/>
    <cellStyle name="40% - Accent4" xfId="10913" builtinId="43" hidden="1"/>
    <cellStyle name="40% - Accent4" xfId="10958" builtinId="43" hidden="1"/>
    <cellStyle name="40% - Accent4" xfId="10994" builtinId="43" hidden="1"/>
    <cellStyle name="40% - Accent4" xfId="11027" builtinId="43" hidden="1"/>
    <cellStyle name="40% - Accent4" xfId="11063" builtinId="43" hidden="1"/>
    <cellStyle name="40% - Accent4" xfId="10012" builtinId="43" hidden="1"/>
    <cellStyle name="40% - Accent4" xfId="11100" builtinId="43" hidden="1"/>
    <cellStyle name="40% - Accent4" xfId="11133" builtinId="43" hidden="1"/>
    <cellStyle name="40% - Accent4" xfId="11185" builtinId="43" hidden="1"/>
    <cellStyle name="40% - Accent4" xfId="11238" builtinId="43" hidden="1"/>
    <cellStyle name="40% - Accent4" xfId="11287" builtinId="43" hidden="1"/>
    <cellStyle name="40% - Accent4" xfId="11331" builtinId="43" hidden="1"/>
    <cellStyle name="40% - Accent4" xfId="11367" builtinId="43" hidden="1"/>
    <cellStyle name="40% - Accent4" xfId="11406" builtinId="43" hidden="1"/>
    <cellStyle name="40% - Accent4" xfId="11443" builtinId="43" hidden="1"/>
    <cellStyle name="40% - Accent4" xfId="11477" builtinId="43" hidden="1"/>
    <cellStyle name="40% - Accent4" xfId="11527" builtinId="43" hidden="1"/>
    <cellStyle name="40% - Accent4" xfId="11577" builtinId="43" hidden="1"/>
    <cellStyle name="40% - Accent4" xfId="11619" builtinId="43" hidden="1"/>
    <cellStyle name="40% - Accent4" xfId="11654" builtinId="43" hidden="1"/>
    <cellStyle name="40% - Accent4" xfId="11693" builtinId="43" hidden="1"/>
    <cellStyle name="40% - Accent4" xfId="11731" builtinId="43" hidden="1"/>
    <cellStyle name="40% - Accent4" xfId="11751" builtinId="43" hidden="1"/>
    <cellStyle name="40% - Accent4" xfId="11802" builtinId="43" hidden="1"/>
    <cellStyle name="40% - Accent4" xfId="11851" builtinId="43" hidden="1"/>
    <cellStyle name="40% - Accent4" xfId="11893" builtinId="43" hidden="1"/>
    <cellStyle name="40% - Accent4" xfId="11929" builtinId="43" hidden="1"/>
    <cellStyle name="40% - Accent4" xfId="11968" builtinId="43" hidden="1"/>
    <cellStyle name="40% - Accent4" xfId="12006" builtinId="43" hidden="1"/>
    <cellStyle name="40% - Accent4" xfId="12031" builtinId="43" hidden="1"/>
    <cellStyle name="40% - Accent4" xfId="12079" builtinId="43" hidden="1"/>
    <cellStyle name="40% - Accent4" xfId="12125" builtinId="43" hidden="1"/>
    <cellStyle name="40% - Accent4" xfId="12164" builtinId="43" hidden="1"/>
    <cellStyle name="40% - Accent4" xfId="12199" builtinId="43" hidden="1"/>
    <cellStyle name="40% - Accent4" xfId="12238" builtinId="43" hidden="1"/>
    <cellStyle name="40% - Accent4" xfId="12276" builtinId="43" hidden="1"/>
    <cellStyle name="40% - Accent4" xfId="12295" builtinId="43" hidden="1"/>
    <cellStyle name="40% - Accent4" xfId="12334" builtinId="43" hidden="1"/>
    <cellStyle name="40% - Accent4" xfId="12381" builtinId="43" hidden="1"/>
    <cellStyle name="40% - Accent4" xfId="12423" builtinId="43" hidden="1"/>
    <cellStyle name="40% - Accent4" xfId="12460" builtinId="43" hidden="1"/>
    <cellStyle name="40% - Accent4" xfId="12499" builtinId="43" hidden="1"/>
    <cellStyle name="40% - Accent4" xfId="12537" builtinId="43" hidden="1"/>
    <cellStyle name="40% - Accent4" xfId="12579" builtinId="43" hidden="1"/>
    <cellStyle name="40% - Accent4" xfId="12624" builtinId="43" hidden="1"/>
    <cellStyle name="40% - Accent4" xfId="11219" builtinId="43" hidden="1"/>
    <cellStyle name="40% - Accent4" xfId="11428" builtinId="43" hidden="1"/>
    <cellStyle name="40% - Accent4" xfId="11878" builtinId="43" hidden="1"/>
    <cellStyle name="40% - Accent4" xfId="11312" builtinId="43" hidden="1"/>
    <cellStyle name="40% - Accent4" xfId="11560" builtinId="43" hidden="1"/>
    <cellStyle name="40% - Accent4" xfId="12666" builtinId="43" hidden="1"/>
    <cellStyle name="40% - Accent4" xfId="12713" builtinId="43" hidden="1"/>
    <cellStyle name="40% - Accent4" xfId="12748" builtinId="43" hidden="1"/>
    <cellStyle name="40% - Accent4" xfId="12797" builtinId="43" hidden="1"/>
    <cellStyle name="40% - Accent4" xfId="12837" builtinId="43" hidden="1"/>
    <cellStyle name="40% - Accent4" xfId="12873" builtinId="43" hidden="1"/>
    <cellStyle name="40% - Accent4" xfId="12913" builtinId="43" hidden="1"/>
    <cellStyle name="40% - Accent4" xfId="12959" builtinId="43" hidden="1"/>
    <cellStyle name="40% - Accent4" xfId="13007" builtinId="43" hidden="1"/>
    <cellStyle name="40% - Accent4" xfId="13046" builtinId="43" hidden="1"/>
    <cellStyle name="40% - Accent4" xfId="13093" builtinId="43" hidden="1"/>
    <cellStyle name="40% - Accent4" xfId="13129" builtinId="43" hidden="1"/>
    <cellStyle name="40% - Accent4" xfId="13178" builtinId="43" hidden="1"/>
    <cellStyle name="40% - Accent4" xfId="13217" builtinId="43" hidden="1"/>
    <cellStyle name="40% - Accent4" xfId="13252" builtinId="43" hidden="1"/>
    <cellStyle name="40% - Accent4" xfId="13290" builtinId="43" hidden="1"/>
    <cellStyle name="40% - Accent4" xfId="12928" builtinId="43" hidden="1"/>
    <cellStyle name="40% - Accent4" xfId="13343" builtinId="43" hidden="1"/>
    <cellStyle name="40% - Accent4" xfId="13383" builtinId="43" hidden="1"/>
    <cellStyle name="40% - Accent4" xfId="13429" builtinId="43" hidden="1"/>
    <cellStyle name="40% - Accent4" xfId="13465" builtinId="43" hidden="1"/>
    <cellStyle name="40% - Accent4" xfId="13514" builtinId="43" hidden="1"/>
    <cellStyle name="40% - Accent4" xfId="13555" builtinId="43" hidden="1"/>
    <cellStyle name="40% - Accent4" xfId="13591" builtinId="43" hidden="1"/>
    <cellStyle name="40% - Accent4" xfId="13631" builtinId="43" hidden="1"/>
    <cellStyle name="40% - Accent4" xfId="13304" builtinId="43" hidden="1"/>
    <cellStyle name="40% - Accent4" xfId="13672" builtinId="43" hidden="1"/>
    <cellStyle name="40% - Accent4" xfId="13708" builtinId="43" hidden="1"/>
    <cellStyle name="40% - Accent4" xfId="13751" builtinId="43" hidden="1"/>
    <cellStyle name="40% - Accent4" xfId="13783" builtinId="43" hidden="1"/>
    <cellStyle name="40% - Accent4" xfId="13828" builtinId="43" hidden="1"/>
    <cellStyle name="40% - Accent4" xfId="13864" builtinId="43" hidden="1"/>
    <cellStyle name="40% - Accent4" xfId="13897" builtinId="43" hidden="1"/>
    <cellStyle name="40% - Accent4" xfId="13933" builtinId="43" hidden="1"/>
    <cellStyle name="40% - Accent4" xfId="12884" builtinId="43" hidden="1"/>
    <cellStyle name="40% - Accent4" xfId="13967" builtinId="43" hidden="1"/>
    <cellStyle name="40% - Accent4" xfId="13998" builtinId="43" hidden="1"/>
    <cellStyle name="40% - Accent4" xfId="14042" builtinId="43" hidden="1"/>
    <cellStyle name="40% - Accent4" xfId="14088" builtinId="43" hidden="1"/>
    <cellStyle name="40% - Accent4" xfId="14133" builtinId="43" hidden="1"/>
    <cellStyle name="40% - Accent4" xfId="14170" builtinId="43" hidden="1"/>
    <cellStyle name="40% - Accent4" xfId="14202" builtinId="43" hidden="1"/>
    <cellStyle name="40% - Accent4" xfId="14238" builtinId="43" hidden="1"/>
    <cellStyle name="40% - Accent4" xfId="14271" builtinId="43" hidden="1"/>
    <cellStyle name="40% - Accent4" xfId="14301" builtinId="43" hidden="1"/>
    <cellStyle name="40% - Accent4" xfId="14347" builtinId="43" hidden="1"/>
    <cellStyle name="40% - Accent4" xfId="14395" builtinId="43" hidden="1"/>
    <cellStyle name="40% - Accent4" xfId="14434" builtinId="43" hidden="1"/>
    <cellStyle name="40% - Accent4" xfId="14467" builtinId="43" hidden="1"/>
    <cellStyle name="40% - Accent4" xfId="14503" builtinId="43" hidden="1"/>
    <cellStyle name="40% - Accent4" xfId="14539" builtinId="43" hidden="1"/>
    <cellStyle name="40% - Accent4" xfId="14558" builtinId="43" hidden="1"/>
    <cellStyle name="40% - Accent4" xfId="14606" builtinId="43" hidden="1"/>
    <cellStyle name="40% - Accent4" xfId="14653" builtinId="43" hidden="1"/>
    <cellStyle name="40% - Accent4" xfId="14692" builtinId="43" hidden="1"/>
    <cellStyle name="40% - Accent4" xfId="14726" builtinId="43" hidden="1"/>
    <cellStyle name="40% - Accent4" xfId="14762" builtinId="43" hidden="1"/>
    <cellStyle name="40% - Accent4" xfId="14798" builtinId="43" hidden="1"/>
    <cellStyle name="40% - Accent4" xfId="14822" builtinId="43" hidden="1"/>
    <cellStyle name="40% - Accent4" xfId="14868" builtinId="43" hidden="1"/>
    <cellStyle name="40% - Accent4" xfId="14912" builtinId="43" hidden="1"/>
    <cellStyle name="40% - Accent4" xfId="14949" builtinId="43" hidden="1"/>
    <cellStyle name="40% - Accent4" xfId="14982" builtinId="43" hidden="1"/>
    <cellStyle name="40% - Accent4" xfId="15018" builtinId="43" hidden="1"/>
    <cellStyle name="40% - Accent4" xfId="15054" builtinId="43" hidden="1"/>
    <cellStyle name="40% - Accent4" xfId="15072" builtinId="43" hidden="1"/>
    <cellStyle name="40% - Accent4" xfId="15109" builtinId="43" hidden="1"/>
    <cellStyle name="40% - Accent4" xfId="15154" builtinId="43" hidden="1"/>
    <cellStyle name="40% - Accent4" xfId="15192" builtinId="43" hidden="1"/>
    <cellStyle name="40% - Accent4" xfId="15226" builtinId="43" hidden="1"/>
    <cellStyle name="40% - Accent4" xfId="15262" builtinId="43" hidden="1"/>
    <cellStyle name="40% - Accent4" xfId="15298" builtinId="43" hidden="1"/>
    <cellStyle name="40% - Accent4" xfId="15334" builtinId="43" hidden="1"/>
    <cellStyle name="40% - Accent4" xfId="15373" builtinId="43" hidden="1"/>
    <cellStyle name="40% - Accent5" xfId="43" builtinId="47" hidden="1"/>
    <cellStyle name="40% - Accent5" xfId="97" builtinId="47" hidden="1"/>
    <cellStyle name="40% - Accent5" xfId="140" builtinId="47" hidden="1"/>
    <cellStyle name="40% - Accent5" xfId="187" builtinId="47" hidden="1"/>
    <cellStyle name="40% - Accent5" xfId="229" builtinId="47" hidden="1"/>
    <cellStyle name="40% - Accent5" xfId="278" builtinId="47" hidden="1"/>
    <cellStyle name="40% - Accent5" xfId="328" builtinId="47" hidden="1"/>
    <cellStyle name="40% - Accent5" xfId="367" builtinId="47" hidden="1"/>
    <cellStyle name="40% - Accent5" xfId="415" builtinId="47" hidden="1"/>
    <cellStyle name="40% - Accent5" xfId="450" builtinId="47" hidden="1"/>
    <cellStyle name="40% - Accent5" xfId="499" builtinId="47" hidden="1"/>
    <cellStyle name="40% - Accent5" xfId="539" builtinId="47" hidden="1"/>
    <cellStyle name="40% - Accent5" xfId="576" builtinId="47" hidden="1"/>
    <cellStyle name="40% - Accent5" xfId="616" builtinId="47" hidden="1"/>
    <cellStyle name="40% - Accent5" xfId="663" builtinId="47" hidden="1"/>
    <cellStyle name="40% - Accent5" xfId="711" builtinId="47" hidden="1"/>
    <cellStyle name="40% - Accent5" xfId="750" builtinId="47" hidden="1"/>
    <cellStyle name="40% - Accent5" xfId="797" builtinId="47" hidden="1"/>
    <cellStyle name="40% - Accent5" xfId="833" builtinId="47" hidden="1"/>
    <cellStyle name="40% - Accent5" xfId="882" builtinId="47" hidden="1"/>
    <cellStyle name="40% - Accent5" xfId="921" builtinId="47" hidden="1"/>
    <cellStyle name="40% - Accent5" xfId="956" builtinId="47" hidden="1"/>
    <cellStyle name="40% - Accent5" xfId="994" builtinId="47" hidden="1"/>
    <cellStyle name="40% - Accent5" xfId="675" builtinId="47" hidden="1"/>
    <cellStyle name="40% - Accent5" xfId="1047" builtinId="47" hidden="1"/>
    <cellStyle name="40% - Accent5" xfId="1087" builtinId="47" hidden="1"/>
    <cellStyle name="40% - Accent5" xfId="1133" builtinId="47" hidden="1"/>
    <cellStyle name="40% - Accent5" xfId="1169" builtinId="47" hidden="1"/>
    <cellStyle name="40% - Accent5" xfId="1218" builtinId="47" hidden="1"/>
    <cellStyle name="40% - Accent5" xfId="1259" builtinId="47" hidden="1"/>
    <cellStyle name="40% - Accent5" xfId="1295" builtinId="47" hidden="1"/>
    <cellStyle name="40% - Accent5" xfId="1335" builtinId="47" hidden="1"/>
    <cellStyle name="40% - Accent5" xfId="1301" builtinId="47" hidden="1"/>
    <cellStyle name="40% - Accent5" xfId="1376" builtinId="47" hidden="1"/>
    <cellStyle name="40% - Accent5" xfId="1413" builtinId="47" hidden="1"/>
    <cellStyle name="40% - Accent5" xfId="1456" builtinId="47" hidden="1"/>
    <cellStyle name="40% - Accent5" xfId="1488" builtinId="47" hidden="1"/>
    <cellStyle name="40% - Accent5" xfId="1533" builtinId="47" hidden="1"/>
    <cellStyle name="40% - Accent5" xfId="1569" builtinId="47" hidden="1"/>
    <cellStyle name="40% - Accent5" xfId="1602" builtinId="47" hidden="1"/>
    <cellStyle name="40% - Accent5" xfId="1638" builtinId="47" hidden="1"/>
    <cellStyle name="40% - Accent5" xfId="632" builtinId="47" hidden="1"/>
    <cellStyle name="40% - Accent5" xfId="1676" builtinId="47" hidden="1"/>
    <cellStyle name="40% - Accent5" xfId="1710" builtinId="47" hidden="1"/>
    <cellStyle name="40% - Accent5" xfId="1763" builtinId="47" hidden="1"/>
    <cellStyle name="40% - Accent5" xfId="1816" builtinId="47" hidden="1"/>
    <cellStyle name="40% - Accent5" xfId="1866" builtinId="47" hidden="1"/>
    <cellStyle name="40% - Accent5" xfId="1910" builtinId="47" hidden="1"/>
    <cellStyle name="40% - Accent5" xfId="1947" builtinId="47" hidden="1"/>
    <cellStyle name="40% - Accent5" xfId="1987" builtinId="47" hidden="1"/>
    <cellStyle name="40% - Accent5" xfId="2025" builtinId="47" hidden="1"/>
    <cellStyle name="40% - Accent5" xfId="2060" builtinId="47" hidden="1"/>
    <cellStyle name="40% - Accent5" xfId="2113" builtinId="47" hidden="1"/>
    <cellStyle name="40% - Accent5" xfId="2164" builtinId="47" hidden="1"/>
    <cellStyle name="40% - Accent5" xfId="2208" builtinId="47" hidden="1"/>
    <cellStyle name="40% - Accent5" xfId="2244" builtinId="47" hidden="1"/>
    <cellStyle name="40% - Accent5" xfId="2284" builtinId="47" hidden="1"/>
    <cellStyle name="40% - Accent5" xfId="2322" builtinId="47" hidden="1"/>
    <cellStyle name="40% - Accent5" xfId="2342" builtinId="47" hidden="1"/>
    <cellStyle name="40% - Accent5" xfId="2395" builtinId="47" hidden="1"/>
    <cellStyle name="40% - Accent5" xfId="2445" builtinId="47" hidden="1"/>
    <cellStyle name="40% - Accent5" xfId="2489" builtinId="47" hidden="1"/>
    <cellStyle name="40% - Accent5" xfId="2526" builtinId="47" hidden="1"/>
    <cellStyle name="40% - Accent5" xfId="2566" builtinId="47" hidden="1"/>
    <cellStyle name="40% - Accent5" xfId="2604" builtinId="47" hidden="1"/>
    <cellStyle name="40% - Accent5" xfId="2629" builtinId="47" hidden="1"/>
    <cellStyle name="40% - Accent5" xfId="2679" builtinId="47" hidden="1"/>
    <cellStyle name="40% - Accent5" xfId="2728" builtinId="47" hidden="1"/>
    <cellStyle name="40% - Accent5" xfId="2770" builtinId="47" hidden="1"/>
    <cellStyle name="40% - Accent5" xfId="2806" builtinId="47" hidden="1"/>
    <cellStyle name="40% - Accent5" xfId="2846" builtinId="47" hidden="1"/>
    <cellStyle name="40% - Accent5" xfId="2884" builtinId="47" hidden="1"/>
    <cellStyle name="40% - Accent5" xfId="2903" builtinId="47" hidden="1"/>
    <cellStyle name="40% - Accent5" xfId="2943" builtinId="47" hidden="1"/>
    <cellStyle name="40% - Accent5" xfId="2991" builtinId="47" hidden="1"/>
    <cellStyle name="40% - Accent5" xfId="3034" builtinId="47" hidden="1"/>
    <cellStyle name="40% - Accent5" xfId="3071" builtinId="47" hidden="1"/>
    <cellStyle name="40% - Accent5" xfId="3111" builtinId="47" hidden="1"/>
    <cellStyle name="40% - Accent5" xfId="3149" builtinId="47" hidden="1"/>
    <cellStyle name="40% - Accent5" xfId="3192" builtinId="47" hidden="1"/>
    <cellStyle name="40% - Accent5" xfId="3238" builtinId="47" hidden="1"/>
    <cellStyle name="40% - Accent5" xfId="3290" builtinId="47" hidden="1"/>
    <cellStyle name="40% - Accent5" xfId="3334" builtinId="47" hidden="1"/>
    <cellStyle name="40% - Accent5" xfId="3376" builtinId="47" hidden="1"/>
    <cellStyle name="40% - Accent5" xfId="3421" builtinId="47" hidden="1"/>
    <cellStyle name="40% - Accent5" xfId="3471" builtinId="47" hidden="1"/>
    <cellStyle name="40% - Accent5" xfId="3510" builtinId="47" hidden="1"/>
    <cellStyle name="40% - Accent5" xfId="3558" builtinId="47" hidden="1"/>
    <cellStyle name="40% - Accent5" xfId="3593" builtinId="47" hidden="1"/>
    <cellStyle name="40% - Accent5" xfId="3642" builtinId="47" hidden="1"/>
    <cellStyle name="40% - Accent5" xfId="3682" builtinId="47" hidden="1"/>
    <cellStyle name="40% - Accent5" xfId="3719" builtinId="47" hidden="1"/>
    <cellStyle name="40% - Accent5" xfId="3759" builtinId="47" hidden="1"/>
    <cellStyle name="40% - Accent5" xfId="3806" builtinId="47" hidden="1"/>
    <cellStyle name="40% - Accent5" xfId="3854" builtinId="47" hidden="1"/>
    <cellStyle name="40% - Accent5" xfId="3893" builtinId="47" hidden="1"/>
    <cellStyle name="40% - Accent5" xfId="3940" builtinId="47" hidden="1"/>
    <cellStyle name="40% - Accent5" xfId="3976" builtinId="47" hidden="1"/>
    <cellStyle name="40% - Accent5" xfId="4025" builtinId="47" hidden="1"/>
    <cellStyle name="40% - Accent5" xfId="4064" builtinId="47" hidden="1"/>
    <cellStyle name="40% - Accent5" xfId="4099" builtinId="47" hidden="1"/>
    <cellStyle name="40% - Accent5" xfId="4137" builtinId="47" hidden="1"/>
    <cellStyle name="40% - Accent5" xfId="3818" builtinId="47" hidden="1"/>
    <cellStyle name="40% - Accent5" xfId="4190" builtinId="47" hidden="1"/>
    <cellStyle name="40% - Accent5" xfId="4230" builtinId="47" hidden="1"/>
    <cellStyle name="40% - Accent5" xfId="4276" builtinId="47" hidden="1"/>
    <cellStyle name="40% - Accent5" xfId="4312" builtinId="47" hidden="1"/>
    <cellStyle name="40% - Accent5" xfId="4361" builtinId="47" hidden="1"/>
    <cellStyle name="40% - Accent5" xfId="4402" builtinId="47" hidden="1"/>
    <cellStyle name="40% - Accent5" xfId="4438" builtinId="47" hidden="1"/>
    <cellStyle name="40% - Accent5" xfId="4478" builtinId="47" hidden="1"/>
    <cellStyle name="40% - Accent5" xfId="4444" builtinId="47" hidden="1"/>
    <cellStyle name="40% - Accent5" xfId="4519" builtinId="47" hidden="1"/>
    <cellStyle name="40% - Accent5" xfId="4556" builtinId="47" hidden="1"/>
    <cellStyle name="40% - Accent5" xfId="4599" builtinId="47" hidden="1"/>
    <cellStyle name="40% - Accent5" xfId="4631" builtinId="47" hidden="1"/>
    <cellStyle name="40% - Accent5" xfId="4676" builtinId="47" hidden="1"/>
    <cellStyle name="40% - Accent5" xfId="4712" builtinId="47" hidden="1"/>
    <cellStyle name="40% - Accent5" xfId="4745" builtinId="47" hidden="1"/>
    <cellStyle name="40% - Accent5" xfId="4781" builtinId="47" hidden="1"/>
    <cellStyle name="40% - Accent5" xfId="3775" builtinId="47" hidden="1"/>
    <cellStyle name="40% - Accent5" xfId="4819" builtinId="47" hidden="1"/>
    <cellStyle name="40% - Accent5" xfId="4853" builtinId="47" hidden="1"/>
    <cellStyle name="40% - Accent5" xfId="4905" builtinId="47" hidden="1"/>
    <cellStyle name="40% - Accent5" xfId="4957" builtinId="47" hidden="1"/>
    <cellStyle name="40% - Accent5" xfId="5006" builtinId="47" hidden="1"/>
    <cellStyle name="40% - Accent5" xfId="5049" builtinId="47" hidden="1"/>
    <cellStyle name="40% - Accent5" xfId="5086" builtinId="47" hidden="1"/>
    <cellStyle name="40% - Accent5" xfId="5126" builtinId="47" hidden="1"/>
    <cellStyle name="40% - Accent5" xfId="5164" builtinId="47" hidden="1"/>
    <cellStyle name="40% - Accent5" xfId="5199" builtinId="47" hidden="1"/>
    <cellStyle name="40% - Accent5" xfId="5251" builtinId="47" hidden="1"/>
    <cellStyle name="40% - Accent5" xfId="5302" builtinId="47" hidden="1"/>
    <cellStyle name="40% - Accent5" xfId="5346" builtinId="47" hidden="1"/>
    <cellStyle name="40% - Accent5" xfId="5382" builtinId="47" hidden="1"/>
    <cellStyle name="40% - Accent5" xfId="5422" builtinId="47" hidden="1"/>
    <cellStyle name="40% - Accent5" xfId="5460" builtinId="47" hidden="1"/>
    <cellStyle name="40% - Accent5" xfId="5480" builtinId="47" hidden="1"/>
    <cellStyle name="40% - Accent5" xfId="5533" builtinId="47" hidden="1"/>
    <cellStyle name="40% - Accent5" xfId="5583" builtinId="47" hidden="1"/>
    <cellStyle name="40% - Accent5" xfId="5627" builtinId="47" hidden="1"/>
    <cellStyle name="40% - Accent5" xfId="5664" builtinId="47" hidden="1"/>
    <cellStyle name="40% - Accent5" xfId="5704" builtinId="47" hidden="1"/>
    <cellStyle name="40% - Accent5" xfId="5742" builtinId="47" hidden="1"/>
    <cellStyle name="40% - Accent5" xfId="5767" builtinId="47" hidden="1"/>
    <cellStyle name="40% - Accent5" xfId="5817" builtinId="47" hidden="1"/>
    <cellStyle name="40% - Accent5" xfId="5866" builtinId="47" hidden="1"/>
    <cellStyle name="40% - Accent5" xfId="5908" builtinId="47" hidden="1"/>
    <cellStyle name="40% - Accent5" xfId="5944" builtinId="47" hidden="1"/>
    <cellStyle name="40% - Accent5" xfId="5984" builtinId="47" hidden="1"/>
    <cellStyle name="40% - Accent5" xfId="6022" builtinId="47" hidden="1"/>
    <cellStyle name="40% - Accent5" xfId="6041" builtinId="47" hidden="1"/>
    <cellStyle name="40% - Accent5" xfId="6081" builtinId="47" hidden="1"/>
    <cellStyle name="40% - Accent5" xfId="6129" builtinId="47" hidden="1"/>
    <cellStyle name="40% - Accent5" xfId="6172" builtinId="47" hidden="1"/>
    <cellStyle name="40% - Accent5" xfId="6209" builtinId="47" hidden="1"/>
    <cellStyle name="40% - Accent5" xfId="6249" builtinId="47" hidden="1"/>
    <cellStyle name="40% - Accent5" xfId="6287" builtinId="47" hidden="1"/>
    <cellStyle name="40% - Accent5" xfId="6330" builtinId="47" hidden="1"/>
    <cellStyle name="40% - Accent5" xfId="6375" builtinId="47" hidden="1"/>
    <cellStyle name="40% - Accent5" xfId="6419" builtinId="47" hidden="1"/>
    <cellStyle name="40% - Accent5" xfId="6483" builtinId="47" hidden="1"/>
    <cellStyle name="40% - Accent5" xfId="6526" builtinId="47" hidden="1"/>
    <cellStyle name="40% - Accent5" xfId="6572" builtinId="47" hidden="1"/>
    <cellStyle name="40% - Accent5" xfId="6622" builtinId="47" hidden="1"/>
    <cellStyle name="40% - Accent5" xfId="6661" builtinId="47" hidden="1"/>
    <cellStyle name="40% - Accent5" xfId="6709" builtinId="47" hidden="1"/>
    <cellStyle name="40% - Accent5" xfId="6744" builtinId="47" hidden="1"/>
    <cellStyle name="40% - Accent5" xfId="6793" builtinId="47" hidden="1"/>
    <cellStyle name="40% - Accent5" xfId="6833" builtinId="47" hidden="1"/>
    <cellStyle name="40% - Accent5" xfId="6870" builtinId="47" hidden="1"/>
    <cellStyle name="40% - Accent5" xfId="6910" builtinId="47" hidden="1"/>
    <cellStyle name="40% - Accent5" xfId="6957" builtinId="47" hidden="1"/>
    <cellStyle name="40% - Accent5" xfId="7005" builtinId="47" hidden="1"/>
    <cellStyle name="40% - Accent5" xfId="7044" builtinId="47" hidden="1"/>
    <cellStyle name="40% - Accent5" xfId="7091" builtinId="47" hidden="1"/>
    <cellStyle name="40% - Accent5" xfId="7127" builtinId="47" hidden="1"/>
    <cellStyle name="40% - Accent5" xfId="7176" builtinId="47" hidden="1"/>
    <cellStyle name="40% - Accent5" xfId="7215" builtinId="47" hidden="1"/>
    <cellStyle name="40% - Accent5" xfId="7250" builtinId="47" hidden="1"/>
    <cellStyle name="40% - Accent5" xfId="7288" builtinId="47" hidden="1"/>
    <cellStyle name="40% - Accent5" xfId="6969" builtinId="47" hidden="1"/>
    <cellStyle name="40% - Accent5" xfId="7341" builtinId="47" hidden="1"/>
    <cellStyle name="40% - Accent5" xfId="7381" builtinId="47" hidden="1"/>
    <cellStyle name="40% - Accent5" xfId="7427" builtinId="47" hidden="1"/>
    <cellStyle name="40% - Accent5" xfId="7463" builtinId="47" hidden="1"/>
    <cellStyle name="40% - Accent5" xfId="7512" builtinId="47" hidden="1"/>
    <cellStyle name="40% - Accent5" xfId="7553" builtinId="47" hidden="1"/>
    <cellStyle name="40% - Accent5" xfId="7589" builtinId="47" hidden="1"/>
    <cellStyle name="40% - Accent5" xfId="7629" builtinId="47" hidden="1"/>
    <cellStyle name="40% - Accent5" xfId="7595" builtinId="47" hidden="1"/>
    <cellStyle name="40% - Accent5" xfId="7670" builtinId="47" hidden="1"/>
    <cellStyle name="40% - Accent5" xfId="7707" builtinId="47" hidden="1"/>
    <cellStyle name="40% - Accent5" xfId="7750" builtinId="47" hidden="1"/>
    <cellStyle name="40% - Accent5" xfId="7782" builtinId="47" hidden="1"/>
    <cellStyle name="40% - Accent5" xfId="7827" builtinId="47" hidden="1"/>
    <cellStyle name="40% - Accent5" xfId="7863" builtinId="47" hidden="1"/>
    <cellStyle name="40% - Accent5" xfId="7896" builtinId="47" hidden="1"/>
    <cellStyle name="40% - Accent5" xfId="7932" builtinId="47" hidden="1"/>
    <cellStyle name="40% - Accent5" xfId="6926" builtinId="47" hidden="1"/>
    <cellStyle name="40% - Accent5" xfId="7970" builtinId="47" hidden="1"/>
    <cellStyle name="40% - Accent5" xfId="8004" builtinId="47" hidden="1"/>
    <cellStyle name="40% - Accent5" xfId="8057" builtinId="47" hidden="1"/>
    <cellStyle name="40% - Accent5" xfId="8110" builtinId="47" hidden="1"/>
    <cellStyle name="40% - Accent5" xfId="8160" builtinId="47" hidden="1"/>
    <cellStyle name="40% - Accent5" xfId="8204" builtinId="47" hidden="1"/>
    <cellStyle name="40% - Accent5" xfId="8241" builtinId="47" hidden="1"/>
    <cellStyle name="40% - Accent5" xfId="8281" builtinId="47" hidden="1"/>
    <cellStyle name="40% - Accent5" xfId="8319" builtinId="47" hidden="1"/>
    <cellStyle name="40% - Accent5" xfId="8354" builtinId="47" hidden="1"/>
    <cellStyle name="40% - Accent5" xfId="8407" builtinId="47" hidden="1"/>
    <cellStyle name="40% - Accent5" xfId="8458" builtinId="47" hidden="1"/>
    <cellStyle name="40% - Accent5" xfId="8502" builtinId="47" hidden="1"/>
    <cellStyle name="40% - Accent5" xfId="8538" builtinId="47" hidden="1"/>
    <cellStyle name="40% - Accent5" xfId="8578" builtinId="47" hidden="1"/>
    <cellStyle name="40% - Accent5" xfId="8616" builtinId="47" hidden="1"/>
    <cellStyle name="40% - Accent5" xfId="8636" builtinId="47" hidden="1"/>
    <cellStyle name="40% - Accent5" xfId="8689" builtinId="47" hidden="1"/>
    <cellStyle name="40% - Accent5" xfId="8739" builtinId="47" hidden="1"/>
    <cellStyle name="40% - Accent5" xfId="8783" builtinId="47" hidden="1"/>
    <cellStyle name="40% - Accent5" xfId="8820" builtinId="47" hidden="1"/>
    <cellStyle name="40% - Accent5" xfId="8860" builtinId="47" hidden="1"/>
    <cellStyle name="40% - Accent5" xfId="8898" builtinId="47" hidden="1"/>
    <cellStyle name="40% - Accent5" xfId="8923" builtinId="47" hidden="1"/>
    <cellStyle name="40% - Accent5" xfId="8973" builtinId="47" hidden="1"/>
    <cellStyle name="40% - Accent5" xfId="9022" builtinId="47" hidden="1"/>
    <cellStyle name="40% - Accent5" xfId="9064" builtinId="47" hidden="1"/>
    <cellStyle name="40% - Accent5" xfId="9100" builtinId="47" hidden="1"/>
    <cellStyle name="40% - Accent5" xfId="9140" builtinId="47" hidden="1"/>
    <cellStyle name="40% - Accent5" xfId="9178" builtinId="47" hidden="1"/>
    <cellStyle name="40% - Accent5" xfId="9197" builtinId="47" hidden="1"/>
    <cellStyle name="40% - Accent5" xfId="9237" builtinId="47" hidden="1"/>
    <cellStyle name="40% - Accent5" xfId="9285" builtinId="47" hidden="1"/>
    <cellStyle name="40% - Accent5" xfId="9328" builtinId="47" hidden="1"/>
    <cellStyle name="40% - Accent5" xfId="9365" builtinId="47" hidden="1"/>
    <cellStyle name="40% - Accent5" xfId="9405" builtinId="47" hidden="1"/>
    <cellStyle name="40% - Accent5" xfId="9443" builtinId="47" hidden="1"/>
    <cellStyle name="40% - Accent5" xfId="9486" builtinId="47" hidden="1"/>
    <cellStyle name="40% - Accent5" xfId="9532" builtinId="47" hidden="1"/>
    <cellStyle name="40% - Accent5" xfId="9560" builtinId="47" hidden="1"/>
    <cellStyle name="40% - Accent5" xfId="9620" builtinId="47" hidden="1"/>
    <cellStyle name="40% - Accent5" xfId="9662" builtinId="47" hidden="1"/>
    <cellStyle name="40% - Accent5" xfId="9709" builtinId="47" hidden="1"/>
    <cellStyle name="40% - Accent5" xfId="9757" builtinId="47" hidden="1"/>
    <cellStyle name="40% - Accent5" xfId="9796" builtinId="47" hidden="1"/>
    <cellStyle name="40% - Accent5" xfId="9844" builtinId="47" hidden="1"/>
    <cellStyle name="40% - Accent5" xfId="9879" builtinId="47" hidden="1"/>
    <cellStyle name="40% - Accent5" xfId="9928" builtinId="47" hidden="1"/>
    <cellStyle name="40% - Accent5" xfId="9968" builtinId="47" hidden="1"/>
    <cellStyle name="40% - Accent5" xfId="10005" builtinId="47" hidden="1"/>
    <cellStyle name="40% - Accent5" xfId="10045" builtinId="47" hidden="1"/>
    <cellStyle name="40% - Accent5" xfId="10092" builtinId="47" hidden="1"/>
    <cellStyle name="40% - Accent5" xfId="10140" builtinId="47" hidden="1"/>
    <cellStyle name="40% - Accent5" xfId="10179" builtinId="47" hidden="1"/>
    <cellStyle name="40% - Accent5" xfId="10226" builtinId="47" hidden="1"/>
    <cellStyle name="40% - Accent5" xfId="10262" builtinId="47" hidden="1"/>
    <cellStyle name="40% - Accent5" xfId="10311" builtinId="47" hidden="1"/>
    <cellStyle name="40% - Accent5" xfId="10350" builtinId="47" hidden="1"/>
    <cellStyle name="40% - Accent5" xfId="10385" builtinId="47" hidden="1"/>
    <cellStyle name="40% - Accent5" xfId="10423" builtinId="47" hidden="1"/>
    <cellStyle name="40% - Accent5" xfId="10104" builtinId="47" hidden="1"/>
    <cellStyle name="40% - Accent5" xfId="10476" builtinId="47" hidden="1"/>
    <cellStyle name="40% - Accent5" xfId="10516" builtinId="47" hidden="1"/>
    <cellStyle name="40% - Accent5" xfId="10562" builtinId="47" hidden="1"/>
    <cellStyle name="40% - Accent5" xfId="10598" builtinId="47" hidden="1"/>
    <cellStyle name="40% - Accent5" xfId="10647" builtinId="47" hidden="1"/>
    <cellStyle name="40% - Accent5" xfId="10688" builtinId="47" hidden="1"/>
    <cellStyle name="40% - Accent5" xfId="10724" builtinId="47" hidden="1"/>
    <cellStyle name="40% - Accent5" xfId="10764" builtinId="47" hidden="1"/>
    <cellStyle name="40% - Accent5" xfId="10730" builtinId="47" hidden="1"/>
    <cellStyle name="40% - Accent5" xfId="10805" builtinId="47" hidden="1"/>
    <cellStyle name="40% - Accent5" xfId="10842" builtinId="47" hidden="1"/>
    <cellStyle name="40% - Accent5" xfId="10885" builtinId="47" hidden="1"/>
    <cellStyle name="40% - Accent5" xfId="10917" builtinId="47" hidden="1"/>
    <cellStyle name="40% - Accent5" xfId="10962" builtinId="47" hidden="1"/>
    <cellStyle name="40% - Accent5" xfId="10998" builtinId="47" hidden="1"/>
    <cellStyle name="40% - Accent5" xfId="11031" builtinId="47" hidden="1"/>
    <cellStyle name="40% - Accent5" xfId="11067" builtinId="47" hidden="1"/>
    <cellStyle name="40% - Accent5" xfId="10061" builtinId="47" hidden="1"/>
    <cellStyle name="40% - Accent5" xfId="11104" builtinId="47" hidden="1"/>
    <cellStyle name="40% - Accent5" xfId="11137" builtinId="47" hidden="1"/>
    <cellStyle name="40% - Accent5" xfId="11189" builtinId="47" hidden="1"/>
    <cellStyle name="40% - Accent5" xfId="11242" builtinId="47" hidden="1"/>
    <cellStyle name="40% - Accent5" xfId="11291" builtinId="47" hidden="1"/>
    <cellStyle name="40% - Accent5" xfId="11335" builtinId="47" hidden="1"/>
    <cellStyle name="40% - Accent5" xfId="11371" builtinId="47" hidden="1"/>
    <cellStyle name="40% - Accent5" xfId="11410" builtinId="47" hidden="1"/>
    <cellStyle name="40% - Accent5" xfId="11447" builtinId="47" hidden="1"/>
    <cellStyle name="40% - Accent5" xfId="11481" builtinId="47" hidden="1"/>
    <cellStyle name="40% - Accent5" xfId="11531" builtinId="47" hidden="1"/>
    <cellStyle name="40% - Accent5" xfId="11581" builtinId="47" hidden="1"/>
    <cellStyle name="40% - Accent5" xfId="11623" builtinId="47" hidden="1"/>
    <cellStyle name="40% - Accent5" xfId="11658" builtinId="47" hidden="1"/>
    <cellStyle name="40% - Accent5" xfId="11697" builtinId="47" hidden="1"/>
    <cellStyle name="40% - Accent5" xfId="11735" builtinId="47" hidden="1"/>
    <cellStyle name="40% - Accent5" xfId="11755" builtinId="47" hidden="1"/>
    <cellStyle name="40% - Accent5" xfId="11806" builtinId="47" hidden="1"/>
    <cellStyle name="40% - Accent5" xfId="11855" builtinId="47" hidden="1"/>
    <cellStyle name="40% - Accent5" xfId="11897" builtinId="47" hidden="1"/>
    <cellStyle name="40% - Accent5" xfId="11933" builtinId="47" hidden="1"/>
    <cellStyle name="40% - Accent5" xfId="11972" builtinId="47" hidden="1"/>
    <cellStyle name="40% - Accent5" xfId="12010" builtinId="47" hidden="1"/>
    <cellStyle name="40% - Accent5" xfId="12035" builtinId="47" hidden="1"/>
    <cellStyle name="40% - Accent5" xfId="12083" builtinId="47" hidden="1"/>
    <cellStyle name="40% - Accent5" xfId="12129" builtinId="47" hidden="1"/>
    <cellStyle name="40% - Accent5" xfId="12168" builtinId="47" hidden="1"/>
    <cellStyle name="40% - Accent5" xfId="12203" builtinId="47" hidden="1"/>
    <cellStyle name="40% - Accent5" xfId="12242" builtinId="47" hidden="1"/>
    <cellStyle name="40% - Accent5" xfId="12280" builtinId="47" hidden="1"/>
    <cellStyle name="40% - Accent5" xfId="12299" builtinId="47" hidden="1"/>
    <cellStyle name="40% - Accent5" xfId="12338" builtinId="47" hidden="1"/>
    <cellStyle name="40% - Accent5" xfId="12385" builtinId="47" hidden="1"/>
    <cellStyle name="40% - Accent5" xfId="12427" builtinId="47" hidden="1"/>
    <cellStyle name="40% - Accent5" xfId="12464" builtinId="47" hidden="1"/>
    <cellStyle name="40% - Accent5" xfId="12503" builtinId="47" hidden="1"/>
    <cellStyle name="40% - Accent5" xfId="12541" builtinId="47" hidden="1"/>
    <cellStyle name="40% - Accent5" xfId="12583" builtinId="47" hidden="1"/>
    <cellStyle name="40% - Accent5" xfId="12628" builtinId="47" hidden="1"/>
    <cellStyle name="40% - Accent5" xfId="10053" builtinId="47" hidden="1"/>
    <cellStyle name="40% - Accent5" xfId="12365" builtinId="47" hidden="1"/>
    <cellStyle name="40% - Accent5" xfId="11716" builtinId="47" hidden="1"/>
    <cellStyle name="40% - Accent5" xfId="11269" builtinId="47" hidden="1"/>
    <cellStyle name="40% - Accent5" xfId="11390" builtinId="47" hidden="1"/>
    <cellStyle name="40% - Accent5" xfId="12670" builtinId="47" hidden="1"/>
    <cellStyle name="40% - Accent5" xfId="12717" builtinId="47" hidden="1"/>
    <cellStyle name="40% - Accent5" xfId="12752" builtinId="47" hidden="1"/>
    <cellStyle name="40% - Accent5" xfId="12801" builtinId="47" hidden="1"/>
    <cellStyle name="40% - Accent5" xfId="12841" builtinId="47" hidden="1"/>
    <cellStyle name="40% - Accent5" xfId="12877" builtinId="47" hidden="1"/>
    <cellStyle name="40% - Accent5" xfId="12917" builtinId="47" hidden="1"/>
    <cellStyle name="40% - Accent5" xfId="12963" builtinId="47" hidden="1"/>
    <cellStyle name="40% - Accent5" xfId="13011" builtinId="47" hidden="1"/>
    <cellStyle name="40% - Accent5" xfId="13050" builtinId="47" hidden="1"/>
    <cellStyle name="40% - Accent5" xfId="13097" builtinId="47" hidden="1"/>
    <cellStyle name="40% - Accent5" xfId="13133" builtinId="47" hidden="1"/>
    <cellStyle name="40% - Accent5" xfId="13182" builtinId="47" hidden="1"/>
    <cellStyle name="40% - Accent5" xfId="13221" builtinId="47" hidden="1"/>
    <cellStyle name="40% - Accent5" xfId="13256" builtinId="47" hidden="1"/>
    <cellStyle name="40% - Accent5" xfId="13294" builtinId="47" hidden="1"/>
    <cellStyle name="40% - Accent5" xfId="12975" builtinId="47" hidden="1"/>
    <cellStyle name="40% - Accent5" xfId="13347" builtinId="47" hidden="1"/>
    <cellStyle name="40% - Accent5" xfId="13387" builtinId="47" hidden="1"/>
    <cellStyle name="40% - Accent5" xfId="13433" builtinId="47" hidden="1"/>
    <cellStyle name="40% - Accent5" xfId="13469" builtinId="47" hidden="1"/>
    <cellStyle name="40% - Accent5" xfId="13518" builtinId="47" hidden="1"/>
    <cellStyle name="40% - Accent5" xfId="13559" builtinId="47" hidden="1"/>
    <cellStyle name="40% - Accent5" xfId="13595" builtinId="47" hidden="1"/>
    <cellStyle name="40% - Accent5" xfId="13635" builtinId="47" hidden="1"/>
    <cellStyle name="40% - Accent5" xfId="13601" builtinId="47" hidden="1"/>
    <cellStyle name="40% - Accent5" xfId="13676" builtinId="47" hidden="1"/>
    <cellStyle name="40% - Accent5" xfId="13712" builtinId="47" hidden="1"/>
    <cellStyle name="40% - Accent5" xfId="13755" builtinId="47" hidden="1"/>
    <cellStyle name="40% - Accent5" xfId="13787" builtinId="47" hidden="1"/>
    <cellStyle name="40% - Accent5" xfId="13832" builtinId="47" hidden="1"/>
    <cellStyle name="40% - Accent5" xfId="13868" builtinId="47" hidden="1"/>
    <cellStyle name="40% - Accent5" xfId="13901" builtinId="47" hidden="1"/>
    <cellStyle name="40% - Accent5" xfId="13937" builtinId="47" hidden="1"/>
    <cellStyle name="40% - Accent5" xfId="12932" builtinId="47" hidden="1"/>
    <cellStyle name="40% - Accent5" xfId="13971" builtinId="47" hidden="1"/>
    <cellStyle name="40% - Accent5" xfId="14002" builtinId="47" hidden="1"/>
    <cellStyle name="40% - Accent5" xfId="14046" builtinId="47" hidden="1"/>
    <cellStyle name="40% - Accent5" xfId="14092" builtinId="47" hidden="1"/>
    <cellStyle name="40% - Accent5" xfId="14137" builtinId="47" hidden="1"/>
    <cellStyle name="40% - Accent5" xfId="14174" builtinId="47" hidden="1"/>
    <cellStyle name="40% - Accent5" xfId="14206" builtinId="47" hidden="1"/>
    <cellStyle name="40% - Accent5" xfId="14242" builtinId="47" hidden="1"/>
    <cellStyle name="40% - Accent5" xfId="14275" builtinId="47" hidden="1"/>
    <cellStyle name="40% - Accent5" xfId="14305" builtinId="47" hidden="1"/>
    <cellStyle name="40% - Accent5" xfId="14351" builtinId="47" hidden="1"/>
    <cellStyle name="40% - Accent5" xfId="14399" builtinId="47" hidden="1"/>
    <cellStyle name="40% - Accent5" xfId="14438" builtinId="47" hidden="1"/>
    <cellStyle name="40% - Accent5" xfId="14471" builtinId="47" hidden="1"/>
    <cellStyle name="40% - Accent5" xfId="14507" builtinId="47" hidden="1"/>
    <cellStyle name="40% - Accent5" xfId="14543" builtinId="47" hidden="1"/>
    <cellStyle name="40% - Accent5" xfId="14562" builtinId="47" hidden="1"/>
    <cellStyle name="40% - Accent5" xfId="14610" builtinId="47" hidden="1"/>
    <cellStyle name="40% - Accent5" xfId="14657" builtinId="47" hidden="1"/>
    <cellStyle name="40% - Accent5" xfId="14696" builtinId="47" hidden="1"/>
    <cellStyle name="40% - Accent5" xfId="14730" builtinId="47" hidden="1"/>
    <cellStyle name="40% - Accent5" xfId="14766" builtinId="47" hidden="1"/>
    <cellStyle name="40% - Accent5" xfId="14802" builtinId="47" hidden="1"/>
    <cellStyle name="40% - Accent5" xfId="14826" builtinId="47" hidden="1"/>
    <cellStyle name="40% - Accent5" xfId="14872" builtinId="47" hidden="1"/>
    <cellStyle name="40% - Accent5" xfId="14916" builtinId="47" hidden="1"/>
    <cellStyle name="40% - Accent5" xfId="14953" builtinId="47" hidden="1"/>
    <cellStyle name="40% - Accent5" xfId="14986" builtinId="47" hidden="1"/>
    <cellStyle name="40% - Accent5" xfId="15022" builtinId="47" hidden="1"/>
    <cellStyle name="40% - Accent5" xfId="15058" builtinId="47" hidden="1"/>
    <cellStyle name="40% - Accent5" xfId="15076" builtinId="47" hidden="1"/>
    <cellStyle name="40% - Accent5" xfId="15113" builtinId="47" hidden="1"/>
    <cellStyle name="40% - Accent5" xfId="15158" builtinId="47" hidden="1"/>
    <cellStyle name="40% - Accent5" xfId="15196" builtinId="47" hidden="1"/>
    <cellStyle name="40% - Accent5" xfId="15230" builtinId="47" hidden="1"/>
    <cellStyle name="40% - Accent5" xfId="15266" builtinId="47" hidden="1"/>
    <cellStyle name="40% - Accent5" xfId="15302" builtinId="47" hidden="1"/>
    <cellStyle name="40% - Accent5" xfId="15338" builtinId="47" hidden="1"/>
    <cellStyle name="40% - Accent5" xfId="15377" builtinId="47" hidden="1"/>
    <cellStyle name="40% - Accent6" xfId="47" builtinId="51" hidden="1"/>
    <cellStyle name="40% - Accent6" xfId="101" builtinId="51" hidden="1"/>
    <cellStyle name="40% - Accent6" xfId="144" builtinId="51" hidden="1"/>
    <cellStyle name="40% - Accent6" xfId="191" builtinId="51" hidden="1"/>
    <cellStyle name="40% - Accent6" xfId="233" builtinId="51" hidden="1"/>
    <cellStyle name="40% - Accent6" xfId="282" builtinId="51" hidden="1"/>
    <cellStyle name="40% - Accent6" xfId="332" builtinId="51" hidden="1"/>
    <cellStyle name="40% - Accent6" xfId="371" builtinId="51" hidden="1"/>
    <cellStyle name="40% - Accent6" xfId="419" builtinId="51" hidden="1"/>
    <cellStyle name="40% - Accent6" xfId="454" builtinId="51" hidden="1"/>
    <cellStyle name="40% - Accent6" xfId="503" builtinId="51" hidden="1"/>
    <cellStyle name="40% - Accent6" xfId="543" builtinId="51" hidden="1"/>
    <cellStyle name="40% - Accent6" xfId="580" builtinId="51" hidden="1"/>
    <cellStyle name="40% - Accent6" xfId="620" builtinId="51" hidden="1"/>
    <cellStyle name="40% - Accent6" xfId="667" builtinId="51" hidden="1"/>
    <cellStyle name="40% - Accent6" xfId="715" builtinId="51" hidden="1"/>
    <cellStyle name="40% - Accent6" xfId="754" builtinId="51" hidden="1"/>
    <cellStyle name="40% - Accent6" xfId="801" builtinId="51" hidden="1"/>
    <cellStyle name="40% - Accent6" xfId="837" builtinId="51" hidden="1"/>
    <cellStyle name="40% - Accent6" xfId="886" builtinId="51" hidden="1"/>
    <cellStyle name="40% - Accent6" xfId="925" builtinId="51" hidden="1"/>
    <cellStyle name="40% - Accent6" xfId="960" builtinId="51" hidden="1"/>
    <cellStyle name="40% - Accent6" xfId="998" builtinId="51" hidden="1"/>
    <cellStyle name="40% - Accent6" xfId="1002" builtinId="51" hidden="1"/>
    <cellStyle name="40% - Accent6" xfId="1051" builtinId="51" hidden="1"/>
    <cellStyle name="40% - Accent6" xfId="1091" builtinId="51" hidden="1"/>
    <cellStyle name="40% - Accent6" xfId="1137" builtinId="51" hidden="1"/>
    <cellStyle name="40% - Accent6" xfId="1173" builtinId="51" hidden="1"/>
    <cellStyle name="40% - Accent6" xfId="1222" builtinId="51" hidden="1"/>
    <cellStyle name="40% - Accent6" xfId="1263" builtinId="51" hidden="1"/>
    <cellStyle name="40% - Accent6" xfId="1299" builtinId="51" hidden="1"/>
    <cellStyle name="40% - Accent6" xfId="1339" builtinId="51" hidden="1"/>
    <cellStyle name="40% - Accent6" xfId="1229" builtinId="51" hidden="1"/>
    <cellStyle name="40% - Accent6" xfId="1380" builtinId="51" hidden="1"/>
    <cellStyle name="40% - Accent6" xfId="1417" builtinId="51" hidden="1"/>
    <cellStyle name="40% - Accent6" xfId="1460" builtinId="51" hidden="1"/>
    <cellStyle name="40% - Accent6" xfId="1492" builtinId="51" hidden="1"/>
    <cellStyle name="40% - Accent6" xfId="1537" builtinId="51" hidden="1"/>
    <cellStyle name="40% - Accent6" xfId="1573" builtinId="51" hidden="1"/>
    <cellStyle name="40% - Accent6" xfId="1606" builtinId="51" hidden="1"/>
    <cellStyle name="40% - Accent6" xfId="1642" builtinId="51" hidden="1"/>
    <cellStyle name="40% - Accent6" xfId="285" builtinId="51" hidden="1"/>
    <cellStyle name="40% - Accent6" xfId="1680" builtinId="51" hidden="1"/>
    <cellStyle name="40% - Accent6" xfId="1714" builtinId="51" hidden="1"/>
    <cellStyle name="40% - Accent6" xfId="1767" builtinId="51" hidden="1"/>
    <cellStyle name="40% - Accent6" xfId="1820" builtinId="51" hidden="1"/>
    <cellStyle name="40% - Accent6" xfId="1870" builtinId="51" hidden="1"/>
    <cellStyle name="40% - Accent6" xfId="1914" builtinId="51" hidden="1"/>
    <cellStyle name="40% - Accent6" xfId="1951" builtinId="51" hidden="1"/>
    <cellStyle name="40% - Accent6" xfId="1991" builtinId="51" hidden="1"/>
    <cellStyle name="40% - Accent6" xfId="2029" builtinId="51" hidden="1"/>
    <cellStyle name="40% - Accent6" xfId="2064" builtinId="51" hidden="1"/>
    <cellStyle name="40% - Accent6" xfId="2117" builtinId="51" hidden="1"/>
    <cellStyle name="40% - Accent6" xfId="2168" builtinId="51" hidden="1"/>
    <cellStyle name="40% - Accent6" xfId="2212" builtinId="51" hidden="1"/>
    <cellStyle name="40% - Accent6" xfId="2248" builtinId="51" hidden="1"/>
    <cellStyle name="40% - Accent6" xfId="2288" builtinId="51" hidden="1"/>
    <cellStyle name="40% - Accent6" xfId="2326" builtinId="51" hidden="1"/>
    <cellStyle name="40% - Accent6" xfId="2346" builtinId="51" hidden="1"/>
    <cellStyle name="40% - Accent6" xfId="2399" builtinId="51" hidden="1"/>
    <cellStyle name="40% - Accent6" xfId="2449" builtinId="51" hidden="1"/>
    <cellStyle name="40% - Accent6" xfId="2493" builtinId="51" hidden="1"/>
    <cellStyle name="40% - Accent6" xfId="2530" builtinId="51" hidden="1"/>
    <cellStyle name="40% - Accent6" xfId="2570" builtinId="51" hidden="1"/>
    <cellStyle name="40% - Accent6" xfId="2608" builtinId="51" hidden="1"/>
    <cellStyle name="40% - Accent6" xfId="2633" builtinId="51" hidden="1"/>
    <cellStyle name="40% - Accent6" xfId="2683" builtinId="51" hidden="1"/>
    <cellStyle name="40% - Accent6" xfId="2732" builtinId="51" hidden="1"/>
    <cellStyle name="40% - Accent6" xfId="2774" builtinId="51" hidden="1"/>
    <cellStyle name="40% - Accent6" xfId="2810" builtinId="51" hidden="1"/>
    <cellStyle name="40% - Accent6" xfId="2850" builtinId="51" hidden="1"/>
    <cellStyle name="40% - Accent6" xfId="2888" builtinId="51" hidden="1"/>
    <cellStyle name="40% - Accent6" xfId="2907" builtinId="51" hidden="1"/>
    <cellStyle name="40% - Accent6" xfId="2947" builtinId="51" hidden="1"/>
    <cellStyle name="40% - Accent6" xfId="2995" builtinId="51" hidden="1"/>
    <cellStyle name="40% - Accent6" xfId="3038" builtinId="51" hidden="1"/>
    <cellStyle name="40% - Accent6" xfId="3075" builtinId="51" hidden="1"/>
    <cellStyle name="40% - Accent6" xfId="3115" builtinId="51" hidden="1"/>
    <cellStyle name="40% - Accent6" xfId="3153" builtinId="51" hidden="1"/>
    <cellStyle name="40% - Accent6" xfId="3196" builtinId="51" hidden="1"/>
    <cellStyle name="40% - Accent6" xfId="3242" builtinId="51" hidden="1"/>
    <cellStyle name="40% - Accent6" xfId="3294" builtinId="51" hidden="1"/>
    <cellStyle name="40% - Accent6" xfId="3338" builtinId="51" hidden="1"/>
    <cellStyle name="40% - Accent6" xfId="3380" builtinId="51" hidden="1"/>
    <cellStyle name="40% - Accent6" xfId="3425" builtinId="51" hidden="1"/>
    <cellStyle name="40% - Accent6" xfId="3475" builtinId="51" hidden="1"/>
    <cellStyle name="40% - Accent6" xfId="3514" builtinId="51" hidden="1"/>
    <cellStyle name="40% - Accent6" xfId="3562" builtinId="51" hidden="1"/>
    <cellStyle name="40% - Accent6" xfId="3597" builtinId="51" hidden="1"/>
    <cellStyle name="40% - Accent6" xfId="3646" builtinId="51" hidden="1"/>
    <cellStyle name="40% - Accent6" xfId="3686" builtinId="51" hidden="1"/>
    <cellStyle name="40% - Accent6" xfId="3723" builtinId="51" hidden="1"/>
    <cellStyle name="40% - Accent6" xfId="3763" builtinId="51" hidden="1"/>
    <cellStyle name="40% - Accent6" xfId="3810" builtinId="51" hidden="1"/>
    <cellStyle name="40% - Accent6" xfId="3858" builtinId="51" hidden="1"/>
    <cellStyle name="40% - Accent6" xfId="3897" builtinId="51" hidden="1"/>
    <cellStyle name="40% - Accent6" xfId="3944" builtinId="51" hidden="1"/>
    <cellStyle name="40% - Accent6" xfId="3980" builtinId="51" hidden="1"/>
    <cellStyle name="40% - Accent6" xfId="4029" builtinId="51" hidden="1"/>
    <cellStyle name="40% - Accent6" xfId="4068" builtinId="51" hidden="1"/>
    <cellStyle name="40% - Accent6" xfId="4103" builtinId="51" hidden="1"/>
    <cellStyle name="40% - Accent6" xfId="4141" builtinId="51" hidden="1"/>
    <cellStyle name="40% - Accent6" xfId="4145" builtinId="51" hidden="1"/>
    <cellStyle name="40% - Accent6" xfId="4194" builtinId="51" hidden="1"/>
    <cellStyle name="40% - Accent6" xfId="4234" builtinId="51" hidden="1"/>
    <cellStyle name="40% - Accent6" xfId="4280" builtinId="51" hidden="1"/>
    <cellStyle name="40% - Accent6" xfId="4316" builtinId="51" hidden="1"/>
    <cellStyle name="40% - Accent6" xfId="4365" builtinId="51" hidden="1"/>
    <cellStyle name="40% - Accent6" xfId="4406" builtinId="51" hidden="1"/>
    <cellStyle name="40% - Accent6" xfId="4442" builtinId="51" hidden="1"/>
    <cellStyle name="40% - Accent6" xfId="4482" builtinId="51" hidden="1"/>
    <cellStyle name="40% - Accent6" xfId="4372" builtinId="51" hidden="1"/>
    <cellStyle name="40% - Accent6" xfId="4523" builtinId="51" hidden="1"/>
    <cellStyle name="40% - Accent6" xfId="4560" builtinId="51" hidden="1"/>
    <cellStyle name="40% - Accent6" xfId="4603" builtinId="51" hidden="1"/>
    <cellStyle name="40% - Accent6" xfId="4635" builtinId="51" hidden="1"/>
    <cellStyle name="40% - Accent6" xfId="4680" builtinId="51" hidden="1"/>
    <cellStyle name="40% - Accent6" xfId="4716" builtinId="51" hidden="1"/>
    <cellStyle name="40% - Accent6" xfId="4749" builtinId="51" hidden="1"/>
    <cellStyle name="40% - Accent6" xfId="4785" builtinId="51" hidden="1"/>
    <cellStyle name="40% - Accent6" xfId="3428" builtinId="51" hidden="1"/>
    <cellStyle name="40% - Accent6" xfId="4823" builtinId="51" hidden="1"/>
    <cellStyle name="40% - Accent6" xfId="4857" builtinId="51" hidden="1"/>
    <cellStyle name="40% - Accent6" xfId="4909" builtinId="51" hidden="1"/>
    <cellStyle name="40% - Accent6" xfId="4961" builtinId="51" hidden="1"/>
    <cellStyle name="40% - Accent6" xfId="5010" builtinId="51" hidden="1"/>
    <cellStyle name="40% - Accent6" xfId="5053" builtinId="51" hidden="1"/>
    <cellStyle name="40% - Accent6" xfId="5090" builtinId="51" hidden="1"/>
    <cellStyle name="40% - Accent6" xfId="5130" builtinId="51" hidden="1"/>
    <cellStyle name="40% - Accent6" xfId="5168" builtinId="51" hidden="1"/>
    <cellStyle name="40% - Accent6" xfId="5203" builtinId="51" hidden="1"/>
    <cellStyle name="40% - Accent6" xfId="5255" builtinId="51" hidden="1"/>
    <cellStyle name="40% - Accent6" xfId="5306" builtinId="51" hidden="1"/>
    <cellStyle name="40% - Accent6" xfId="5350" builtinId="51" hidden="1"/>
    <cellStyle name="40% - Accent6" xfId="5386" builtinId="51" hidden="1"/>
    <cellStyle name="40% - Accent6" xfId="5426" builtinId="51" hidden="1"/>
    <cellStyle name="40% - Accent6" xfId="5464" builtinId="51" hidden="1"/>
    <cellStyle name="40% - Accent6" xfId="5484" builtinId="51" hidden="1"/>
    <cellStyle name="40% - Accent6" xfId="5537" builtinId="51" hidden="1"/>
    <cellStyle name="40% - Accent6" xfId="5587" builtinId="51" hidden="1"/>
    <cellStyle name="40% - Accent6" xfId="5631" builtinId="51" hidden="1"/>
    <cellStyle name="40% - Accent6" xfId="5668" builtinId="51" hidden="1"/>
    <cellStyle name="40% - Accent6" xfId="5708" builtinId="51" hidden="1"/>
    <cellStyle name="40% - Accent6" xfId="5746" builtinId="51" hidden="1"/>
    <cellStyle name="40% - Accent6" xfId="5771" builtinId="51" hidden="1"/>
    <cellStyle name="40% - Accent6" xfId="5821" builtinId="51" hidden="1"/>
    <cellStyle name="40% - Accent6" xfId="5870" builtinId="51" hidden="1"/>
    <cellStyle name="40% - Accent6" xfId="5912" builtinId="51" hidden="1"/>
    <cellStyle name="40% - Accent6" xfId="5948" builtinId="51" hidden="1"/>
    <cellStyle name="40% - Accent6" xfId="5988" builtinId="51" hidden="1"/>
    <cellStyle name="40% - Accent6" xfId="6026" builtinId="51" hidden="1"/>
    <cellStyle name="40% - Accent6" xfId="6045" builtinId="51" hidden="1"/>
    <cellStyle name="40% - Accent6" xfId="6085" builtinId="51" hidden="1"/>
    <cellStyle name="40% - Accent6" xfId="6133" builtinId="51" hidden="1"/>
    <cellStyle name="40% - Accent6" xfId="6176" builtinId="51" hidden="1"/>
    <cellStyle name="40% - Accent6" xfId="6213" builtinId="51" hidden="1"/>
    <cellStyle name="40% - Accent6" xfId="6253" builtinId="51" hidden="1"/>
    <cellStyle name="40% - Accent6" xfId="6291" builtinId="51" hidden="1"/>
    <cellStyle name="40% - Accent6" xfId="6334" builtinId="51" hidden="1"/>
    <cellStyle name="40% - Accent6" xfId="6379" builtinId="51" hidden="1"/>
    <cellStyle name="40% - Accent6" xfId="6423" builtinId="51" hidden="1"/>
    <cellStyle name="40% - Accent6" xfId="6487" builtinId="51" hidden="1"/>
    <cellStyle name="40% - Accent6" xfId="6530" builtinId="51" hidden="1"/>
    <cellStyle name="40% - Accent6" xfId="6576" builtinId="51" hidden="1"/>
    <cellStyle name="40% - Accent6" xfId="6626" builtinId="51" hidden="1"/>
    <cellStyle name="40% - Accent6" xfId="6665" builtinId="51" hidden="1"/>
    <cellStyle name="40% - Accent6" xfId="6713" builtinId="51" hidden="1"/>
    <cellStyle name="40% - Accent6" xfId="6748" builtinId="51" hidden="1"/>
    <cellStyle name="40% - Accent6" xfId="6797" builtinId="51" hidden="1"/>
    <cellStyle name="40% - Accent6" xfId="6837" builtinId="51" hidden="1"/>
    <cellStyle name="40% - Accent6" xfId="6874" builtinId="51" hidden="1"/>
    <cellStyle name="40% - Accent6" xfId="6914" builtinId="51" hidden="1"/>
    <cellStyle name="40% - Accent6" xfId="6961" builtinId="51" hidden="1"/>
    <cellStyle name="40% - Accent6" xfId="7009" builtinId="51" hidden="1"/>
    <cellStyle name="40% - Accent6" xfId="7048" builtinId="51" hidden="1"/>
    <cellStyle name="40% - Accent6" xfId="7095" builtinId="51" hidden="1"/>
    <cellStyle name="40% - Accent6" xfId="7131" builtinId="51" hidden="1"/>
    <cellStyle name="40% - Accent6" xfId="7180" builtinId="51" hidden="1"/>
    <cellStyle name="40% - Accent6" xfId="7219" builtinId="51" hidden="1"/>
    <cellStyle name="40% - Accent6" xfId="7254" builtinId="51" hidden="1"/>
    <cellStyle name="40% - Accent6" xfId="7292" builtinId="51" hidden="1"/>
    <cellStyle name="40% - Accent6" xfId="7296" builtinId="51" hidden="1"/>
    <cellStyle name="40% - Accent6" xfId="7345" builtinId="51" hidden="1"/>
    <cellStyle name="40% - Accent6" xfId="7385" builtinId="51" hidden="1"/>
    <cellStyle name="40% - Accent6" xfId="7431" builtinId="51" hidden="1"/>
    <cellStyle name="40% - Accent6" xfId="7467" builtinId="51" hidden="1"/>
    <cellStyle name="40% - Accent6" xfId="7516" builtinId="51" hidden="1"/>
    <cellStyle name="40% - Accent6" xfId="7557" builtinId="51" hidden="1"/>
    <cellStyle name="40% - Accent6" xfId="7593" builtinId="51" hidden="1"/>
    <cellStyle name="40% - Accent6" xfId="7633" builtinId="51" hidden="1"/>
    <cellStyle name="40% - Accent6" xfId="7523" builtinId="51" hidden="1"/>
    <cellStyle name="40% - Accent6" xfId="7674" builtinId="51" hidden="1"/>
    <cellStyle name="40% - Accent6" xfId="7711" builtinId="51" hidden="1"/>
    <cellStyle name="40% - Accent6" xfId="7754" builtinId="51" hidden="1"/>
    <cellStyle name="40% - Accent6" xfId="7786" builtinId="51" hidden="1"/>
    <cellStyle name="40% - Accent6" xfId="7831" builtinId="51" hidden="1"/>
    <cellStyle name="40% - Accent6" xfId="7867" builtinId="51" hidden="1"/>
    <cellStyle name="40% - Accent6" xfId="7900" builtinId="51" hidden="1"/>
    <cellStyle name="40% - Accent6" xfId="7936" builtinId="51" hidden="1"/>
    <cellStyle name="40% - Accent6" xfId="6579" builtinId="51" hidden="1"/>
    <cellStyle name="40% - Accent6" xfId="7974" builtinId="51" hidden="1"/>
    <cellStyle name="40% - Accent6" xfId="8008" builtinId="51" hidden="1"/>
    <cellStyle name="40% - Accent6" xfId="8061" builtinId="51" hidden="1"/>
    <cellStyle name="40% - Accent6" xfId="8114" builtinId="51" hidden="1"/>
    <cellStyle name="40% - Accent6" xfId="8164" builtinId="51" hidden="1"/>
    <cellStyle name="40% - Accent6" xfId="8208" builtinId="51" hidden="1"/>
    <cellStyle name="40% - Accent6" xfId="8245" builtinId="51" hidden="1"/>
    <cellStyle name="40% - Accent6" xfId="8285" builtinId="51" hidden="1"/>
    <cellStyle name="40% - Accent6" xfId="8323" builtinId="51" hidden="1"/>
    <cellStyle name="40% - Accent6" xfId="8358" builtinId="51" hidden="1"/>
    <cellStyle name="40% - Accent6" xfId="8411" builtinId="51" hidden="1"/>
    <cellStyle name="40% - Accent6" xfId="8462" builtinId="51" hidden="1"/>
    <cellStyle name="40% - Accent6" xfId="8506" builtinId="51" hidden="1"/>
    <cellStyle name="40% - Accent6" xfId="8542" builtinId="51" hidden="1"/>
    <cellStyle name="40% - Accent6" xfId="8582" builtinId="51" hidden="1"/>
    <cellStyle name="40% - Accent6" xfId="8620" builtinId="51" hidden="1"/>
    <cellStyle name="40% - Accent6" xfId="8640" builtinId="51" hidden="1"/>
    <cellStyle name="40% - Accent6" xfId="8693" builtinId="51" hidden="1"/>
    <cellStyle name="40% - Accent6" xfId="8743" builtinId="51" hidden="1"/>
    <cellStyle name="40% - Accent6" xfId="8787" builtinId="51" hidden="1"/>
    <cellStyle name="40% - Accent6" xfId="8824" builtinId="51" hidden="1"/>
    <cellStyle name="40% - Accent6" xfId="8864" builtinId="51" hidden="1"/>
    <cellStyle name="40% - Accent6" xfId="8902" builtinId="51" hidden="1"/>
    <cellStyle name="40% - Accent6" xfId="8927" builtinId="51" hidden="1"/>
    <cellStyle name="40% - Accent6" xfId="8977" builtinId="51" hidden="1"/>
    <cellStyle name="40% - Accent6" xfId="9026" builtinId="51" hidden="1"/>
    <cellStyle name="40% - Accent6" xfId="9068" builtinId="51" hidden="1"/>
    <cellStyle name="40% - Accent6" xfId="9104" builtinId="51" hidden="1"/>
    <cellStyle name="40% - Accent6" xfId="9144" builtinId="51" hidden="1"/>
    <cellStyle name="40% - Accent6" xfId="9182" builtinId="51" hidden="1"/>
    <cellStyle name="40% - Accent6" xfId="9201" builtinId="51" hidden="1"/>
    <cellStyle name="40% - Accent6" xfId="9241" builtinId="51" hidden="1"/>
    <cellStyle name="40% - Accent6" xfId="9289" builtinId="51" hidden="1"/>
    <cellStyle name="40% - Accent6" xfId="9332" builtinId="51" hidden="1"/>
    <cellStyle name="40% - Accent6" xfId="9369" builtinId="51" hidden="1"/>
    <cellStyle name="40% - Accent6" xfId="9409" builtinId="51" hidden="1"/>
    <cellStyle name="40% - Accent6" xfId="9447" builtinId="51" hidden="1"/>
    <cellStyle name="40% - Accent6" xfId="9490" builtinId="51" hidden="1"/>
    <cellStyle name="40% - Accent6" xfId="9536" builtinId="51" hidden="1"/>
    <cellStyle name="40% - Accent6" xfId="9564" builtinId="51" hidden="1"/>
    <cellStyle name="40% - Accent6" xfId="9624" builtinId="51" hidden="1"/>
    <cellStyle name="40% - Accent6" xfId="9666" builtinId="51" hidden="1"/>
    <cellStyle name="40% - Accent6" xfId="9713" builtinId="51" hidden="1"/>
    <cellStyle name="40% - Accent6" xfId="9761" builtinId="51" hidden="1"/>
    <cellStyle name="40% - Accent6" xfId="9800" builtinId="51" hidden="1"/>
    <cellStyle name="40% - Accent6" xfId="9848" builtinId="51" hidden="1"/>
    <cellStyle name="40% - Accent6" xfId="9883" builtinId="51" hidden="1"/>
    <cellStyle name="40% - Accent6" xfId="9932" builtinId="51" hidden="1"/>
    <cellStyle name="40% - Accent6" xfId="9972" builtinId="51" hidden="1"/>
    <cellStyle name="40% - Accent6" xfId="10009" builtinId="51" hidden="1"/>
    <cellStyle name="40% - Accent6" xfId="10049" builtinId="51" hidden="1"/>
    <cellStyle name="40% - Accent6" xfId="10096" builtinId="51" hidden="1"/>
    <cellStyle name="40% - Accent6" xfId="10144" builtinId="51" hidden="1"/>
    <cellStyle name="40% - Accent6" xfId="10183" builtinId="51" hidden="1"/>
    <cellStyle name="40% - Accent6" xfId="10230" builtinId="51" hidden="1"/>
    <cellStyle name="40% - Accent6" xfId="10266" builtinId="51" hidden="1"/>
    <cellStyle name="40% - Accent6" xfId="10315" builtinId="51" hidden="1"/>
    <cellStyle name="40% - Accent6" xfId="10354" builtinId="51" hidden="1"/>
    <cellStyle name="40% - Accent6" xfId="10389" builtinId="51" hidden="1"/>
    <cellStyle name="40% - Accent6" xfId="10427" builtinId="51" hidden="1"/>
    <cellStyle name="40% - Accent6" xfId="10431" builtinId="51" hidden="1"/>
    <cellStyle name="40% - Accent6" xfId="10480" builtinId="51" hidden="1"/>
    <cellStyle name="40% - Accent6" xfId="10520" builtinId="51" hidden="1"/>
    <cellStyle name="40% - Accent6" xfId="10566" builtinId="51" hidden="1"/>
    <cellStyle name="40% - Accent6" xfId="10602" builtinId="51" hidden="1"/>
    <cellStyle name="40% - Accent6" xfId="10651" builtinId="51" hidden="1"/>
    <cellStyle name="40% - Accent6" xfId="10692" builtinId="51" hidden="1"/>
    <cellStyle name="40% - Accent6" xfId="10728" builtinId="51" hidden="1"/>
    <cellStyle name="40% - Accent6" xfId="10768" builtinId="51" hidden="1"/>
    <cellStyle name="40% - Accent6" xfId="10658" builtinId="51" hidden="1"/>
    <cellStyle name="40% - Accent6" xfId="10809" builtinId="51" hidden="1"/>
    <cellStyle name="40% - Accent6" xfId="10846" builtinId="51" hidden="1"/>
    <cellStyle name="40% - Accent6" xfId="10889" builtinId="51" hidden="1"/>
    <cellStyle name="40% - Accent6" xfId="10921" builtinId="51" hidden="1"/>
    <cellStyle name="40% - Accent6" xfId="10966" builtinId="51" hidden="1"/>
    <cellStyle name="40% - Accent6" xfId="11002" builtinId="51" hidden="1"/>
    <cellStyle name="40% - Accent6" xfId="11035" builtinId="51" hidden="1"/>
    <cellStyle name="40% - Accent6" xfId="11071" builtinId="51" hidden="1"/>
    <cellStyle name="40% - Accent6" xfId="9716" builtinId="51" hidden="1"/>
    <cellStyle name="40% - Accent6" xfId="11108" builtinId="51" hidden="1"/>
    <cellStyle name="40% - Accent6" xfId="11141" builtinId="51" hidden="1"/>
    <cellStyle name="40% - Accent6" xfId="11193" builtinId="51" hidden="1"/>
    <cellStyle name="40% - Accent6" xfId="11246" builtinId="51" hidden="1"/>
    <cellStyle name="40% - Accent6" xfId="11295" builtinId="51" hidden="1"/>
    <cellStyle name="40% - Accent6" xfId="11339" builtinId="51" hidden="1"/>
    <cellStyle name="40% - Accent6" xfId="11375" builtinId="51" hidden="1"/>
    <cellStyle name="40% - Accent6" xfId="11414" builtinId="51" hidden="1"/>
    <cellStyle name="40% - Accent6" xfId="11451" builtinId="51" hidden="1"/>
    <cellStyle name="40% - Accent6" xfId="11485" builtinId="51" hidden="1"/>
    <cellStyle name="40% - Accent6" xfId="11535" builtinId="51" hidden="1"/>
    <cellStyle name="40% - Accent6" xfId="11585" builtinId="51" hidden="1"/>
    <cellStyle name="40% - Accent6" xfId="11627" builtinId="51" hidden="1"/>
    <cellStyle name="40% - Accent6" xfId="11662" builtinId="51" hidden="1"/>
    <cellStyle name="40% - Accent6" xfId="11701" builtinId="51" hidden="1"/>
    <cellStyle name="40% - Accent6" xfId="11739" builtinId="51" hidden="1"/>
    <cellStyle name="40% - Accent6" xfId="11759" builtinId="51" hidden="1"/>
    <cellStyle name="40% - Accent6" xfId="11810" builtinId="51" hidden="1"/>
    <cellStyle name="40% - Accent6" xfId="11859" builtinId="51" hidden="1"/>
    <cellStyle name="40% - Accent6" xfId="11901" builtinId="51" hidden="1"/>
    <cellStyle name="40% - Accent6" xfId="11937" builtinId="51" hidden="1"/>
    <cellStyle name="40% - Accent6" xfId="11976" builtinId="51" hidden="1"/>
    <cellStyle name="40% - Accent6" xfId="12014" builtinId="51" hidden="1"/>
    <cellStyle name="40% - Accent6" xfId="12039" builtinId="51" hidden="1"/>
    <cellStyle name="40% - Accent6" xfId="12087" builtinId="51" hidden="1"/>
    <cellStyle name="40% - Accent6" xfId="12133" builtinId="51" hidden="1"/>
    <cellStyle name="40% - Accent6" xfId="12172" builtinId="51" hidden="1"/>
    <cellStyle name="40% - Accent6" xfId="12207" builtinId="51" hidden="1"/>
    <cellStyle name="40% - Accent6" xfId="12246" builtinId="51" hidden="1"/>
    <cellStyle name="40% - Accent6" xfId="12284" builtinId="51" hidden="1"/>
    <cellStyle name="40% - Accent6" xfId="12303" builtinId="51" hidden="1"/>
    <cellStyle name="40% - Accent6" xfId="12342" builtinId="51" hidden="1"/>
    <cellStyle name="40% - Accent6" xfId="12389" builtinId="51" hidden="1"/>
    <cellStyle name="40% - Accent6" xfId="12431" builtinId="51" hidden="1"/>
    <cellStyle name="40% - Accent6" xfId="12468" builtinId="51" hidden="1"/>
    <cellStyle name="40% - Accent6" xfId="12507" builtinId="51" hidden="1"/>
    <cellStyle name="40% - Accent6" xfId="12545" builtinId="51" hidden="1"/>
    <cellStyle name="40% - Accent6" xfId="12587" builtinId="51" hidden="1"/>
    <cellStyle name="40% - Accent6" xfId="12632" builtinId="51" hidden="1"/>
    <cellStyle name="40% - Accent6" xfId="12399" builtinId="51" hidden="1"/>
    <cellStyle name="40% - Accent6" xfId="11271" builtinId="51" hidden="1"/>
    <cellStyle name="40% - Accent6" xfId="11604" builtinId="51" hidden="1"/>
    <cellStyle name="40% - Accent6" xfId="9581" builtinId="51" hidden="1"/>
    <cellStyle name="40% - Accent6" xfId="9626" builtinId="51" hidden="1"/>
    <cellStyle name="40% - Accent6" xfId="12674" builtinId="51" hidden="1"/>
    <cellStyle name="40% - Accent6" xfId="12721" builtinId="51" hidden="1"/>
    <cellStyle name="40% - Accent6" xfId="12756" builtinId="51" hidden="1"/>
    <cellStyle name="40% - Accent6" xfId="12805" builtinId="51" hidden="1"/>
    <cellStyle name="40% - Accent6" xfId="12845" builtinId="51" hidden="1"/>
    <cellStyle name="40% - Accent6" xfId="12881" builtinId="51" hidden="1"/>
    <cellStyle name="40% - Accent6" xfId="12921" builtinId="51" hidden="1"/>
    <cellStyle name="40% - Accent6" xfId="12967" builtinId="51" hidden="1"/>
    <cellStyle name="40% - Accent6" xfId="13015" builtinId="51" hidden="1"/>
    <cellStyle name="40% - Accent6" xfId="13054" builtinId="51" hidden="1"/>
    <cellStyle name="40% - Accent6" xfId="13101" builtinId="51" hidden="1"/>
    <cellStyle name="40% - Accent6" xfId="13137" builtinId="51" hidden="1"/>
    <cellStyle name="40% - Accent6" xfId="13186" builtinId="51" hidden="1"/>
    <cellStyle name="40% - Accent6" xfId="13225" builtinId="51" hidden="1"/>
    <cellStyle name="40% - Accent6" xfId="13260" builtinId="51" hidden="1"/>
    <cellStyle name="40% - Accent6" xfId="13298" builtinId="51" hidden="1"/>
    <cellStyle name="40% - Accent6" xfId="13302" builtinId="51" hidden="1"/>
    <cellStyle name="40% - Accent6" xfId="13351" builtinId="51" hidden="1"/>
    <cellStyle name="40% - Accent6" xfId="13391" builtinId="51" hidden="1"/>
    <cellStyle name="40% - Accent6" xfId="13437" builtinId="51" hidden="1"/>
    <cellStyle name="40% - Accent6" xfId="13473" builtinId="51" hidden="1"/>
    <cellStyle name="40% - Accent6" xfId="13522" builtinId="51" hidden="1"/>
    <cellStyle name="40% - Accent6" xfId="13563" builtinId="51" hidden="1"/>
    <cellStyle name="40% - Accent6" xfId="13599" builtinId="51" hidden="1"/>
    <cellStyle name="40% - Accent6" xfId="13639" builtinId="51" hidden="1"/>
    <cellStyle name="40% - Accent6" xfId="13529" builtinId="51" hidden="1"/>
    <cellStyle name="40% - Accent6" xfId="13680" builtinId="51" hidden="1"/>
    <cellStyle name="40% - Accent6" xfId="13716" builtinId="51" hidden="1"/>
    <cellStyle name="40% - Accent6" xfId="13759" builtinId="51" hidden="1"/>
    <cellStyle name="40% - Accent6" xfId="13791" builtinId="51" hidden="1"/>
    <cellStyle name="40% - Accent6" xfId="13836" builtinId="51" hidden="1"/>
    <cellStyle name="40% - Accent6" xfId="13872" builtinId="51" hidden="1"/>
    <cellStyle name="40% - Accent6" xfId="13905" builtinId="51" hidden="1"/>
    <cellStyle name="40% - Accent6" xfId="13941" builtinId="51" hidden="1"/>
    <cellStyle name="40% - Accent6" xfId="12640" builtinId="51" hidden="1"/>
    <cellStyle name="40% - Accent6" xfId="13975" builtinId="51" hidden="1"/>
    <cellStyle name="40% - Accent6" xfId="14006" builtinId="51" hidden="1"/>
    <cellStyle name="40% - Accent6" xfId="14050" builtinId="51" hidden="1"/>
    <cellStyle name="40% - Accent6" xfId="14096" builtinId="51" hidden="1"/>
    <cellStyle name="40% - Accent6" xfId="14141" builtinId="51" hidden="1"/>
    <cellStyle name="40% - Accent6" xfId="14178" builtinId="51" hidden="1"/>
    <cellStyle name="40% - Accent6" xfId="14210" builtinId="51" hidden="1"/>
    <cellStyle name="40% - Accent6" xfId="14246" builtinId="51" hidden="1"/>
    <cellStyle name="40% - Accent6" xfId="14279" builtinId="51" hidden="1"/>
    <cellStyle name="40% - Accent6" xfId="14309" builtinId="51" hidden="1"/>
    <cellStyle name="40% - Accent6" xfId="14355" builtinId="51" hidden="1"/>
    <cellStyle name="40% - Accent6" xfId="14403" builtinId="51" hidden="1"/>
    <cellStyle name="40% - Accent6" xfId="14442" builtinId="51" hidden="1"/>
    <cellStyle name="40% - Accent6" xfId="14475" builtinId="51" hidden="1"/>
    <cellStyle name="40% - Accent6" xfId="14511" builtinId="51" hidden="1"/>
    <cellStyle name="40% - Accent6" xfId="14547" builtinId="51" hidden="1"/>
    <cellStyle name="40% - Accent6" xfId="14566" builtinId="51" hidden="1"/>
    <cellStyle name="40% - Accent6" xfId="14614" builtinId="51" hidden="1"/>
    <cellStyle name="40% - Accent6" xfId="14661" builtinId="51" hidden="1"/>
    <cellStyle name="40% - Accent6" xfId="14700" builtinId="51" hidden="1"/>
    <cellStyle name="40% - Accent6" xfId="14734" builtinId="51" hidden="1"/>
    <cellStyle name="40% - Accent6" xfId="14770" builtinId="51" hidden="1"/>
    <cellStyle name="40% - Accent6" xfId="14806" builtinId="51" hidden="1"/>
    <cellStyle name="40% - Accent6" xfId="14830" builtinId="51" hidden="1"/>
    <cellStyle name="40% - Accent6" xfId="14876" builtinId="51" hidden="1"/>
    <cellStyle name="40% - Accent6" xfId="14920" builtinId="51" hidden="1"/>
    <cellStyle name="40% - Accent6" xfId="14957" builtinId="51" hidden="1"/>
    <cellStyle name="40% - Accent6" xfId="14990" builtinId="51" hidden="1"/>
    <cellStyle name="40% - Accent6" xfId="15026" builtinId="51" hidden="1"/>
    <cellStyle name="40% - Accent6" xfId="15062" builtinId="51" hidden="1"/>
    <cellStyle name="40% - Accent6" xfId="15080" builtinId="51" hidden="1"/>
    <cellStyle name="40% - Accent6" xfId="15117" builtinId="51" hidden="1"/>
    <cellStyle name="40% - Accent6" xfId="15162" builtinId="51" hidden="1"/>
    <cellStyle name="40% - Accent6" xfId="15200" builtinId="51" hidden="1"/>
    <cellStyle name="40% - Accent6" xfId="15234" builtinId="51" hidden="1"/>
    <cellStyle name="40% - Accent6" xfId="15270" builtinId="51" hidden="1"/>
    <cellStyle name="40% - Accent6" xfId="15306" builtinId="51" hidden="1"/>
    <cellStyle name="40% - Accent6" xfId="15342" builtinId="51" hidden="1"/>
    <cellStyle name="40% - Accent6" xfId="15381" builtinId="51" hidden="1"/>
    <cellStyle name="60% - Accent1" xfId="28" builtinId="32" hidden="1"/>
    <cellStyle name="60% - Accent1" xfId="82" builtinId="32" hidden="1"/>
    <cellStyle name="60% - Accent1" xfId="125" builtinId="32" hidden="1"/>
    <cellStyle name="60% - Accent1" xfId="172" builtinId="32" hidden="1"/>
    <cellStyle name="60% - Accent1" xfId="214" builtinId="32" hidden="1"/>
    <cellStyle name="60% - Accent1" xfId="263" builtinId="32" hidden="1"/>
    <cellStyle name="60% - Accent1" xfId="313" builtinId="32" hidden="1"/>
    <cellStyle name="60% - Accent1" xfId="352" builtinId="32" hidden="1"/>
    <cellStyle name="60% - Accent1" xfId="400" builtinId="32" hidden="1"/>
    <cellStyle name="60% - Accent1" xfId="435" builtinId="32" hidden="1"/>
    <cellStyle name="60% - Accent1" xfId="484" builtinId="32" hidden="1"/>
    <cellStyle name="60% - Accent1" xfId="524" builtinId="32" hidden="1"/>
    <cellStyle name="60% - Accent1" xfId="561" builtinId="32" hidden="1"/>
    <cellStyle name="60% - Accent1" xfId="601" builtinId="32" hidden="1"/>
    <cellStyle name="60% - Accent1" xfId="648" builtinId="32" hidden="1"/>
    <cellStyle name="60% - Accent1" xfId="696" builtinId="32" hidden="1"/>
    <cellStyle name="60% - Accent1" xfId="735" builtinId="32" hidden="1"/>
    <cellStyle name="60% - Accent1" xfId="782" builtinId="32" hidden="1"/>
    <cellStyle name="60% - Accent1" xfId="818" builtinId="32" hidden="1"/>
    <cellStyle name="60% - Accent1" xfId="867" builtinId="32" hidden="1"/>
    <cellStyle name="60% - Accent1" xfId="906" builtinId="32" hidden="1"/>
    <cellStyle name="60% - Accent1" xfId="941" builtinId="32" hidden="1"/>
    <cellStyle name="60% - Accent1" xfId="979" builtinId="32" hidden="1"/>
    <cellStyle name="60% - Accent1" xfId="962" builtinId="32" hidden="1"/>
    <cellStyle name="60% - Accent1" xfId="1032" builtinId="32" hidden="1"/>
    <cellStyle name="60% - Accent1" xfId="1072" builtinId="32" hidden="1"/>
    <cellStyle name="60% - Accent1" xfId="1118" builtinId="32" hidden="1"/>
    <cellStyle name="60% - Accent1" xfId="1154" builtinId="32" hidden="1"/>
    <cellStyle name="60% - Accent1" xfId="1203" builtinId="32" hidden="1"/>
    <cellStyle name="60% - Accent1" xfId="1244" builtinId="32" hidden="1"/>
    <cellStyle name="60% - Accent1" xfId="1280" builtinId="32" hidden="1"/>
    <cellStyle name="60% - Accent1" xfId="1320" builtinId="32" hidden="1"/>
    <cellStyle name="60% - Accent1" xfId="1150" builtinId="32" hidden="1"/>
    <cellStyle name="60% - Accent1" xfId="1361" builtinId="32" hidden="1"/>
    <cellStyle name="60% - Accent1" xfId="1398" builtinId="32" hidden="1"/>
    <cellStyle name="60% - Accent1" xfId="1441" builtinId="32" hidden="1"/>
    <cellStyle name="60% - Accent1" xfId="1473" builtinId="32" hidden="1"/>
    <cellStyle name="60% - Accent1" xfId="1518" builtinId="32" hidden="1"/>
    <cellStyle name="60% - Accent1" xfId="1554" builtinId="32" hidden="1"/>
    <cellStyle name="60% - Accent1" xfId="1587" builtinId="32" hidden="1"/>
    <cellStyle name="60% - Accent1" xfId="1623" builtinId="32" hidden="1"/>
    <cellStyle name="60% - Accent1" xfId="456" builtinId="32" hidden="1"/>
    <cellStyle name="60% - Accent1" xfId="1661" builtinId="32" hidden="1"/>
    <cellStyle name="60% - Accent1" xfId="1695" builtinId="32" hidden="1"/>
    <cellStyle name="60% - Accent1" xfId="1748" builtinId="32" hidden="1"/>
    <cellStyle name="60% - Accent1" xfId="1801" builtinId="32" hidden="1"/>
    <cellStyle name="60% - Accent1" xfId="1851" builtinId="32" hidden="1"/>
    <cellStyle name="60% - Accent1" xfId="1895" builtinId="32" hidden="1"/>
    <cellStyle name="60% - Accent1" xfId="1932" builtinId="32" hidden="1"/>
    <cellStyle name="60% - Accent1" xfId="1972" builtinId="32" hidden="1"/>
    <cellStyle name="60% - Accent1" xfId="2010" builtinId="32" hidden="1"/>
    <cellStyle name="60% - Accent1" xfId="2045" builtinId="32" hidden="1"/>
    <cellStyle name="60% - Accent1" xfId="2098" builtinId="32" hidden="1"/>
    <cellStyle name="60% - Accent1" xfId="2149" builtinId="32" hidden="1"/>
    <cellStyle name="60% - Accent1" xfId="2193" builtinId="32" hidden="1"/>
    <cellStyle name="60% - Accent1" xfId="2229" builtinId="32" hidden="1"/>
    <cellStyle name="60% - Accent1" xfId="2269" builtinId="32" hidden="1"/>
    <cellStyle name="60% - Accent1" xfId="2307" builtinId="32" hidden="1"/>
    <cellStyle name="60% - Accent1" xfId="2068" builtinId="32" hidden="1"/>
    <cellStyle name="60% - Accent1" xfId="2380" builtinId="32" hidden="1"/>
    <cellStyle name="60% - Accent1" xfId="2430" builtinId="32" hidden="1"/>
    <cellStyle name="60% - Accent1" xfId="2474" builtinId="32" hidden="1"/>
    <cellStyle name="60% - Accent1" xfId="2511" builtinId="32" hidden="1"/>
    <cellStyle name="60% - Accent1" xfId="2551" builtinId="32" hidden="1"/>
    <cellStyle name="60% - Accent1" xfId="2589" builtinId="32" hidden="1"/>
    <cellStyle name="60% - Accent1" xfId="2614" builtinId="32" hidden="1"/>
    <cellStyle name="60% - Accent1" xfId="2664" builtinId="32" hidden="1"/>
    <cellStyle name="60% - Accent1" xfId="2713" builtinId="32" hidden="1"/>
    <cellStyle name="60% - Accent1" xfId="2755" builtinId="32" hidden="1"/>
    <cellStyle name="60% - Accent1" xfId="2791" builtinId="32" hidden="1"/>
    <cellStyle name="60% - Accent1" xfId="2831" builtinId="32" hidden="1"/>
    <cellStyle name="60% - Accent1" xfId="2869" builtinId="32" hidden="1"/>
    <cellStyle name="60% - Accent1" xfId="2636" builtinId="32" hidden="1"/>
    <cellStyle name="60% - Accent1" xfId="2928" builtinId="32" hidden="1"/>
    <cellStyle name="60% - Accent1" xfId="2976" builtinId="32" hidden="1"/>
    <cellStyle name="60% - Accent1" xfId="3019" builtinId="32" hidden="1"/>
    <cellStyle name="60% - Accent1" xfId="3056" builtinId="32" hidden="1"/>
    <cellStyle name="60% - Accent1" xfId="3096" builtinId="32" hidden="1"/>
    <cellStyle name="60% - Accent1" xfId="3134" builtinId="32" hidden="1"/>
    <cellStyle name="60% - Accent1" xfId="3177" builtinId="32" hidden="1"/>
    <cellStyle name="60% - Accent1" xfId="3223" builtinId="32" hidden="1"/>
    <cellStyle name="60% - Accent1" xfId="3275" builtinId="32" hidden="1"/>
    <cellStyle name="60% - Accent1" xfId="3319" builtinId="32" hidden="1"/>
    <cellStyle name="60% - Accent1" xfId="3361" builtinId="32" hidden="1"/>
    <cellStyle name="60% - Accent1" xfId="3406" builtinId="32" hidden="1"/>
    <cellStyle name="60% - Accent1" xfId="3456" builtinId="32" hidden="1"/>
    <cellStyle name="60% - Accent1" xfId="3495" builtinId="32" hidden="1"/>
    <cellStyle name="60% - Accent1" xfId="3543" builtinId="32" hidden="1"/>
    <cellStyle name="60% - Accent1" xfId="3578" builtinId="32" hidden="1"/>
    <cellStyle name="60% - Accent1" xfId="3627" builtinId="32" hidden="1"/>
    <cellStyle name="60% - Accent1" xfId="3667" builtinId="32" hidden="1"/>
    <cellStyle name="60% - Accent1" xfId="3704" builtinId="32" hidden="1"/>
    <cellStyle name="60% - Accent1" xfId="3744" builtinId="32" hidden="1"/>
    <cellStyle name="60% - Accent1" xfId="3791" builtinId="32" hidden="1"/>
    <cellStyle name="60% - Accent1" xfId="3839" builtinId="32" hidden="1"/>
    <cellStyle name="60% - Accent1" xfId="3878" builtinId="32" hidden="1"/>
    <cellStyle name="60% - Accent1" xfId="3925" builtinId="32" hidden="1"/>
    <cellStyle name="60% - Accent1" xfId="3961" builtinId="32" hidden="1"/>
    <cellStyle name="60% - Accent1" xfId="4010" builtinId="32" hidden="1"/>
    <cellStyle name="60% - Accent1" xfId="4049" builtinId="32" hidden="1"/>
    <cellStyle name="60% - Accent1" xfId="4084" builtinId="32" hidden="1"/>
    <cellStyle name="60% - Accent1" xfId="4122" builtinId="32" hidden="1"/>
    <cellStyle name="60% - Accent1" xfId="4105" builtinId="32" hidden="1"/>
    <cellStyle name="60% - Accent1" xfId="4175" builtinId="32" hidden="1"/>
    <cellStyle name="60% - Accent1" xfId="4215" builtinId="32" hidden="1"/>
    <cellStyle name="60% - Accent1" xfId="4261" builtinId="32" hidden="1"/>
    <cellStyle name="60% - Accent1" xfId="4297" builtinId="32" hidden="1"/>
    <cellStyle name="60% - Accent1" xfId="4346" builtinId="32" hidden="1"/>
    <cellStyle name="60% - Accent1" xfId="4387" builtinId="32" hidden="1"/>
    <cellStyle name="60% - Accent1" xfId="4423" builtinId="32" hidden="1"/>
    <cellStyle name="60% - Accent1" xfId="4463" builtinId="32" hidden="1"/>
    <cellStyle name="60% - Accent1" xfId="4293" builtinId="32" hidden="1"/>
    <cellStyle name="60% - Accent1" xfId="4504" builtinId="32" hidden="1"/>
    <cellStyle name="60% - Accent1" xfId="4541" builtinId="32" hidden="1"/>
    <cellStyle name="60% - Accent1" xfId="4584" builtinId="32" hidden="1"/>
    <cellStyle name="60% - Accent1" xfId="4616" builtinId="32" hidden="1"/>
    <cellStyle name="60% - Accent1" xfId="4661" builtinId="32" hidden="1"/>
    <cellStyle name="60% - Accent1" xfId="4697" builtinId="32" hidden="1"/>
    <cellStyle name="60% - Accent1" xfId="4730" builtinId="32" hidden="1"/>
    <cellStyle name="60% - Accent1" xfId="4766" builtinId="32" hidden="1"/>
    <cellStyle name="60% - Accent1" xfId="3599" builtinId="32" hidden="1"/>
    <cellStyle name="60% - Accent1" xfId="4804" builtinId="32" hidden="1"/>
    <cellStyle name="60% - Accent1" xfId="4838" builtinId="32" hidden="1"/>
    <cellStyle name="60% - Accent1" xfId="4890" builtinId="32" hidden="1"/>
    <cellStyle name="60% - Accent1" xfId="4942" builtinId="32" hidden="1"/>
    <cellStyle name="60% - Accent1" xfId="4991" builtinId="32" hidden="1"/>
    <cellStyle name="60% - Accent1" xfId="5034" builtinId="32" hidden="1"/>
    <cellStyle name="60% - Accent1" xfId="5071" builtinId="32" hidden="1"/>
    <cellStyle name="60% - Accent1" xfId="5111" builtinId="32" hidden="1"/>
    <cellStyle name="60% - Accent1" xfId="5149" builtinId="32" hidden="1"/>
    <cellStyle name="60% - Accent1" xfId="5184" builtinId="32" hidden="1"/>
    <cellStyle name="60% - Accent1" xfId="5236" builtinId="32" hidden="1"/>
    <cellStyle name="60% - Accent1" xfId="5287" builtinId="32" hidden="1"/>
    <cellStyle name="60% - Accent1" xfId="5331" builtinId="32" hidden="1"/>
    <cellStyle name="60% - Accent1" xfId="5367" builtinId="32" hidden="1"/>
    <cellStyle name="60% - Accent1" xfId="5407" builtinId="32" hidden="1"/>
    <cellStyle name="60% - Accent1" xfId="5445" builtinId="32" hidden="1"/>
    <cellStyle name="60% - Accent1" xfId="5207" builtinId="32" hidden="1"/>
    <cellStyle name="60% - Accent1" xfId="5518" builtinId="32" hidden="1"/>
    <cellStyle name="60% - Accent1" xfId="5568" builtinId="32" hidden="1"/>
    <cellStyle name="60% - Accent1" xfId="5612" builtinId="32" hidden="1"/>
    <cellStyle name="60% - Accent1" xfId="5649" builtinId="32" hidden="1"/>
    <cellStyle name="60% - Accent1" xfId="5689" builtinId="32" hidden="1"/>
    <cellStyle name="60% - Accent1" xfId="5727" builtinId="32" hidden="1"/>
    <cellStyle name="60% - Accent1" xfId="5752" builtinId="32" hidden="1"/>
    <cellStyle name="60% - Accent1" xfId="5802" builtinId="32" hidden="1"/>
    <cellStyle name="60% - Accent1" xfId="5851" builtinId="32" hidden="1"/>
    <cellStyle name="60% - Accent1" xfId="5893" builtinId="32" hidden="1"/>
    <cellStyle name="60% - Accent1" xfId="5929" builtinId="32" hidden="1"/>
    <cellStyle name="60% - Accent1" xfId="5969" builtinId="32" hidden="1"/>
    <cellStyle name="60% - Accent1" xfId="6007" builtinId="32" hidden="1"/>
    <cellStyle name="60% - Accent1" xfId="5774" builtinId="32" hidden="1"/>
    <cellStyle name="60% - Accent1" xfId="6066" builtinId="32" hidden="1"/>
    <cellStyle name="60% - Accent1" xfId="6114" builtinId="32" hidden="1"/>
    <cellStyle name="60% - Accent1" xfId="6157" builtinId="32" hidden="1"/>
    <cellStyle name="60% - Accent1" xfId="6194" builtinId="32" hidden="1"/>
    <cellStyle name="60% - Accent1" xfId="6234" builtinId="32" hidden="1"/>
    <cellStyle name="60% - Accent1" xfId="6272" builtinId="32" hidden="1"/>
    <cellStyle name="60% - Accent1" xfId="6315" builtinId="32" hidden="1"/>
    <cellStyle name="60% - Accent1" xfId="6360" builtinId="32" hidden="1"/>
    <cellStyle name="60% - Accent1" xfId="6404" builtinId="32" hidden="1"/>
    <cellStyle name="60% - Accent1" xfId="6468" builtinId="32" hidden="1"/>
    <cellStyle name="60% - Accent1" xfId="6511" builtinId="32" hidden="1"/>
    <cellStyle name="60% - Accent1" xfId="6557" builtinId="32" hidden="1"/>
    <cellStyle name="60% - Accent1" xfId="6607" builtinId="32" hidden="1"/>
    <cellStyle name="60% - Accent1" xfId="6646" builtinId="32" hidden="1"/>
    <cellStyle name="60% - Accent1" xfId="6694" builtinId="32" hidden="1"/>
    <cellStyle name="60% - Accent1" xfId="6729" builtinId="32" hidden="1"/>
    <cellStyle name="60% - Accent1" xfId="6778" builtinId="32" hidden="1"/>
    <cellStyle name="60% - Accent1" xfId="6818" builtinId="32" hidden="1"/>
    <cellStyle name="60% - Accent1" xfId="6855" builtinId="32" hidden="1"/>
    <cellStyle name="60% - Accent1" xfId="6895" builtinId="32" hidden="1"/>
    <cellStyle name="60% - Accent1" xfId="6942" builtinId="32" hidden="1"/>
    <cellStyle name="60% - Accent1" xfId="6990" builtinId="32" hidden="1"/>
    <cellStyle name="60% - Accent1" xfId="7029" builtinId="32" hidden="1"/>
    <cellStyle name="60% - Accent1" xfId="7076" builtinId="32" hidden="1"/>
    <cellStyle name="60% - Accent1" xfId="7112" builtinId="32" hidden="1"/>
    <cellStyle name="60% - Accent1" xfId="7161" builtinId="32" hidden="1"/>
    <cellStyle name="60% - Accent1" xfId="7200" builtinId="32" hidden="1"/>
    <cellStyle name="60% - Accent1" xfId="7235" builtinId="32" hidden="1"/>
    <cellStyle name="60% - Accent1" xfId="7273" builtinId="32" hidden="1"/>
    <cellStyle name="60% - Accent1" xfId="7256" builtinId="32" hidden="1"/>
    <cellStyle name="60% - Accent1" xfId="7326" builtinId="32" hidden="1"/>
    <cellStyle name="60% - Accent1" xfId="7366" builtinId="32" hidden="1"/>
    <cellStyle name="60% - Accent1" xfId="7412" builtinId="32" hidden="1"/>
    <cellStyle name="60% - Accent1" xfId="7448" builtinId="32" hidden="1"/>
    <cellStyle name="60% - Accent1" xfId="7497" builtinId="32" hidden="1"/>
    <cellStyle name="60% - Accent1" xfId="7538" builtinId="32" hidden="1"/>
    <cellStyle name="60% - Accent1" xfId="7574" builtinId="32" hidden="1"/>
    <cellStyle name="60% - Accent1" xfId="7614" builtinId="32" hidden="1"/>
    <cellStyle name="60% - Accent1" xfId="7444" builtinId="32" hidden="1"/>
    <cellStyle name="60% - Accent1" xfId="7655" builtinId="32" hidden="1"/>
    <cellStyle name="60% - Accent1" xfId="7692" builtinId="32" hidden="1"/>
    <cellStyle name="60% - Accent1" xfId="7735" builtinId="32" hidden="1"/>
    <cellStyle name="60% - Accent1" xfId="7767" builtinId="32" hidden="1"/>
    <cellStyle name="60% - Accent1" xfId="7812" builtinId="32" hidden="1"/>
    <cellStyle name="60% - Accent1" xfId="7848" builtinId="32" hidden="1"/>
    <cellStyle name="60% - Accent1" xfId="7881" builtinId="32" hidden="1"/>
    <cellStyle name="60% - Accent1" xfId="7917" builtinId="32" hidden="1"/>
    <cellStyle name="60% - Accent1" xfId="6750" builtinId="32" hidden="1"/>
    <cellStyle name="60% - Accent1" xfId="7955" builtinId="32" hidden="1"/>
    <cellStyle name="60% - Accent1" xfId="7989" builtinId="32" hidden="1"/>
    <cellStyle name="60% - Accent1" xfId="8042" builtinId="32" hidden="1"/>
    <cellStyle name="60% - Accent1" xfId="8095" builtinId="32" hidden="1"/>
    <cellStyle name="60% - Accent1" xfId="8145" builtinId="32" hidden="1"/>
    <cellStyle name="60% - Accent1" xfId="8189" builtinId="32" hidden="1"/>
    <cellStyle name="60% - Accent1" xfId="8226" builtinId="32" hidden="1"/>
    <cellStyle name="60% - Accent1" xfId="8266" builtinId="32" hidden="1"/>
    <cellStyle name="60% - Accent1" xfId="8304" builtinId="32" hidden="1"/>
    <cellStyle name="60% - Accent1" xfId="8339" builtinId="32" hidden="1"/>
    <cellStyle name="60% - Accent1" xfId="8392" builtinId="32" hidden="1"/>
    <cellStyle name="60% - Accent1" xfId="8443" builtinId="32" hidden="1"/>
    <cellStyle name="60% - Accent1" xfId="8487" builtinId="32" hidden="1"/>
    <cellStyle name="60% - Accent1" xfId="8523" builtinId="32" hidden="1"/>
    <cellStyle name="60% - Accent1" xfId="8563" builtinId="32" hidden="1"/>
    <cellStyle name="60% - Accent1" xfId="8601" builtinId="32" hidden="1"/>
    <cellStyle name="60% - Accent1" xfId="8362" builtinId="32" hidden="1"/>
    <cellStyle name="60% - Accent1" xfId="8674" builtinId="32" hidden="1"/>
    <cellStyle name="60% - Accent1" xfId="8724" builtinId="32" hidden="1"/>
    <cellStyle name="60% - Accent1" xfId="8768" builtinId="32" hidden="1"/>
    <cellStyle name="60% - Accent1" xfId="8805" builtinId="32" hidden="1"/>
    <cellStyle name="60% - Accent1" xfId="8845" builtinId="32" hidden="1"/>
    <cellStyle name="60% - Accent1" xfId="8883" builtinId="32" hidden="1"/>
    <cellStyle name="60% - Accent1" xfId="8908" builtinId="32" hidden="1"/>
    <cellStyle name="60% - Accent1" xfId="8958" builtinId="32" hidden="1"/>
    <cellStyle name="60% - Accent1" xfId="9007" builtinId="32" hidden="1"/>
    <cellStyle name="60% - Accent1" xfId="9049" builtinId="32" hidden="1"/>
    <cellStyle name="60% - Accent1" xfId="9085" builtinId="32" hidden="1"/>
    <cellStyle name="60% - Accent1" xfId="9125" builtinId="32" hidden="1"/>
    <cellStyle name="60% - Accent1" xfId="9163" builtinId="32" hidden="1"/>
    <cellStyle name="60% - Accent1" xfId="8930" builtinId="32" hidden="1"/>
    <cellStyle name="60% - Accent1" xfId="9222" builtinId="32" hidden="1"/>
    <cellStyle name="60% - Accent1" xfId="9270" builtinId="32" hidden="1"/>
    <cellStyle name="60% - Accent1" xfId="9313" builtinId="32" hidden="1"/>
    <cellStyle name="60% - Accent1" xfId="9350" builtinId="32" hidden="1"/>
    <cellStyle name="60% - Accent1" xfId="9390" builtinId="32" hidden="1"/>
    <cellStyle name="60% - Accent1" xfId="9428" builtinId="32" hidden="1"/>
    <cellStyle name="60% - Accent1" xfId="9471" builtinId="32" hidden="1"/>
    <cellStyle name="60% - Accent1" xfId="9517" builtinId="32" hidden="1"/>
    <cellStyle name="60% - Accent1" xfId="6433" builtinId="32" hidden="1"/>
    <cellStyle name="60% - Accent1" xfId="9605" builtinId="32" hidden="1"/>
    <cellStyle name="60% - Accent1" xfId="9647" builtinId="32" hidden="1"/>
    <cellStyle name="60% - Accent1" xfId="9694" builtinId="32" hidden="1"/>
    <cellStyle name="60% - Accent1" xfId="9742" builtinId="32" hidden="1"/>
    <cellStyle name="60% - Accent1" xfId="9781" builtinId="32" hidden="1"/>
    <cellStyle name="60% - Accent1" xfId="9829" builtinId="32" hidden="1"/>
    <cellStyle name="60% - Accent1" xfId="9864" builtinId="32" hidden="1"/>
    <cellStyle name="60% - Accent1" xfId="9913" builtinId="32" hidden="1"/>
    <cellStyle name="60% - Accent1" xfId="9953" builtinId="32" hidden="1"/>
    <cellStyle name="60% - Accent1" xfId="9990" builtinId="32" hidden="1"/>
    <cellStyle name="60% - Accent1" xfId="10030" builtinId="32" hidden="1"/>
    <cellStyle name="60% - Accent1" xfId="10077" builtinId="32" hidden="1"/>
    <cellStyle name="60% - Accent1" xfId="10125" builtinId="32" hidden="1"/>
    <cellStyle name="60% - Accent1" xfId="10164" builtinId="32" hidden="1"/>
    <cellStyle name="60% - Accent1" xfId="10211" builtinId="32" hidden="1"/>
    <cellStyle name="60% - Accent1" xfId="10247" builtinId="32" hidden="1"/>
    <cellStyle name="60% - Accent1" xfId="10296" builtinId="32" hidden="1"/>
    <cellStyle name="60% - Accent1" xfId="10335" builtinId="32" hidden="1"/>
    <cellStyle name="60% - Accent1" xfId="10370" builtinId="32" hidden="1"/>
    <cellStyle name="60% - Accent1" xfId="10408" builtinId="32" hidden="1"/>
    <cellStyle name="60% - Accent1" xfId="10391" builtinId="32" hidden="1"/>
    <cellStyle name="60% - Accent1" xfId="10461" builtinId="32" hidden="1"/>
    <cellStyle name="60% - Accent1" xfId="10501" builtinId="32" hidden="1"/>
    <cellStyle name="60% - Accent1" xfId="10547" builtinId="32" hidden="1"/>
    <cellStyle name="60% - Accent1" xfId="10583" builtinId="32" hidden="1"/>
    <cellStyle name="60% - Accent1" xfId="10632" builtinId="32" hidden="1"/>
    <cellStyle name="60% - Accent1" xfId="10673" builtinId="32" hidden="1"/>
    <cellStyle name="60% - Accent1" xfId="10709" builtinId="32" hidden="1"/>
    <cellStyle name="60% - Accent1" xfId="10749" builtinId="32" hidden="1"/>
    <cellStyle name="60% - Accent1" xfId="10579" builtinId="32" hidden="1"/>
    <cellStyle name="60% - Accent1" xfId="10790" builtinId="32" hidden="1"/>
    <cellStyle name="60% - Accent1" xfId="10827" builtinId="32" hidden="1"/>
    <cellStyle name="60% - Accent1" xfId="10870" builtinId="32" hidden="1"/>
    <cellStyle name="60% - Accent1" xfId="10902" builtinId="32" hidden="1"/>
    <cellStyle name="60% - Accent1" xfId="10947" builtinId="32" hidden="1"/>
    <cellStyle name="60% - Accent1" xfId="10983" builtinId="32" hidden="1"/>
    <cellStyle name="60% - Accent1" xfId="11016" builtinId="32" hidden="1"/>
    <cellStyle name="60% - Accent1" xfId="11052" builtinId="32" hidden="1"/>
    <cellStyle name="60% - Accent1" xfId="9885" builtinId="32" hidden="1"/>
    <cellStyle name="60% - Accent1" xfId="11089" builtinId="32" hidden="1"/>
    <cellStyle name="60% - Accent1" xfId="11122" builtinId="32" hidden="1"/>
    <cellStyle name="60% - Accent1" xfId="11174" builtinId="32" hidden="1"/>
    <cellStyle name="60% - Accent1" xfId="11227" builtinId="32" hidden="1"/>
    <cellStyle name="60% - Accent1" xfId="11276" builtinId="32" hidden="1"/>
    <cellStyle name="60% - Accent1" xfId="11320" builtinId="32" hidden="1"/>
    <cellStyle name="60% - Accent1" xfId="11356" builtinId="32" hidden="1"/>
    <cellStyle name="60% - Accent1" xfId="11395" builtinId="32" hidden="1"/>
    <cellStyle name="60% - Accent1" xfId="11432" builtinId="32" hidden="1"/>
    <cellStyle name="60% - Accent1" xfId="11466" builtinId="32" hidden="1"/>
    <cellStyle name="60% - Accent1" xfId="11516" builtinId="32" hidden="1"/>
    <cellStyle name="60% - Accent1" xfId="11566" builtinId="32" hidden="1"/>
    <cellStyle name="60% - Accent1" xfId="11608" builtinId="32" hidden="1"/>
    <cellStyle name="60% - Accent1" xfId="11643" builtinId="32" hidden="1"/>
    <cellStyle name="60% - Accent1" xfId="11682" builtinId="32" hidden="1"/>
    <cellStyle name="60% - Accent1" xfId="11720" builtinId="32" hidden="1"/>
    <cellStyle name="60% - Accent1" xfId="11489" builtinId="32" hidden="1"/>
    <cellStyle name="60% - Accent1" xfId="11791" builtinId="32" hidden="1"/>
    <cellStyle name="60% - Accent1" xfId="11840" builtinId="32" hidden="1"/>
    <cellStyle name="60% - Accent1" xfId="11882" builtinId="32" hidden="1"/>
    <cellStyle name="60% - Accent1" xfId="11918" builtinId="32" hidden="1"/>
    <cellStyle name="60% - Accent1" xfId="11957" builtinId="32" hidden="1"/>
    <cellStyle name="60% - Accent1" xfId="11995" builtinId="32" hidden="1"/>
    <cellStyle name="60% - Accent1" xfId="12020" builtinId="32" hidden="1"/>
    <cellStyle name="60% - Accent1" xfId="12068" builtinId="32" hidden="1"/>
    <cellStyle name="60% - Accent1" xfId="12114" builtinId="32" hidden="1"/>
    <cellStyle name="60% - Accent1" xfId="12153" builtinId="32" hidden="1"/>
    <cellStyle name="60% - Accent1" xfId="12188" builtinId="32" hidden="1"/>
    <cellStyle name="60% - Accent1" xfId="12227" builtinId="32" hidden="1"/>
    <cellStyle name="60% - Accent1" xfId="12265" builtinId="32" hidden="1"/>
    <cellStyle name="60% - Accent1" xfId="12042" builtinId="32" hidden="1"/>
    <cellStyle name="60% - Accent1" xfId="12323" builtinId="32" hidden="1"/>
    <cellStyle name="60% - Accent1" xfId="12370" builtinId="32" hidden="1"/>
    <cellStyle name="60% - Accent1" xfId="12412" builtinId="32" hidden="1"/>
    <cellStyle name="60% - Accent1" xfId="12449" builtinId="32" hidden="1"/>
    <cellStyle name="60% - Accent1" xfId="12488" builtinId="32" hidden="1"/>
    <cellStyle name="60% - Accent1" xfId="12526" builtinId="32" hidden="1"/>
    <cellStyle name="60% - Accent1" xfId="12568" builtinId="32" hidden="1"/>
    <cellStyle name="60% - Accent1" xfId="12613" builtinId="32" hidden="1"/>
    <cellStyle name="60% - Accent1" xfId="12252" builtinId="32" hidden="1"/>
    <cellStyle name="60% - Accent1" xfId="9580" builtinId="32" hidden="1"/>
    <cellStyle name="60% - Accent1" xfId="12261" builtinId="32" hidden="1"/>
    <cellStyle name="60% - Accent1" xfId="12141" builtinId="32" hidden="1"/>
    <cellStyle name="60% - Accent1" xfId="11951" builtinId="32" hidden="1"/>
    <cellStyle name="60% - Accent1" xfId="12655" builtinId="32" hidden="1"/>
    <cellStyle name="60% - Accent1" xfId="12702" builtinId="32" hidden="1"/>
    <cellStyle name="60% - Accent1" xfId="12737" builtinId="32" hidden="1"/>
    <cellStyle name="60% - Accent1" xfId="12786" builtinId="32" hidden="1"/>
    <cellStyle name="60% - Accent1" xfId="12826" builtinId="32" hidden="1"/>
    <cellStyle name="60% - Accent1" xfId="12862" builtinId="32" hidden="1"/>
    <cellStyle name="60% - Accent1" xfId="12902" builtinId="32" hidden="1"/>
    <cellStyle name="60% - Accent1" xfId="12948" builtinId="32" hidden="1"/>
    <cellStyle name="60% - Accent1" xfId="12996" builtinId="32" hidden="1"/>
    <cellStyle name="60% - Accent1" xfId="13035" builtinId="32" hidden="1"/>
    <cellStyle name="60% - Accent1" xfId="13082" builtinId="32" hidden="1"/>
    <cellStyle name="60% - Accent1" xfId="13118" builtinId="32" hidden="1"/>
    <cellStyle name="60% - Accent1" xfId="13167" builtinId="32" hidden="1"/>
    <cellStyle name="60% - Accent1" xfId="13206" builtinId="32" hidden="1"/>
    <cellStyle name="60% - Accent1" xfId="13241" builtinId="32" hidden="1"/>
    <cellStyle name="60% - Accent1" xfId="13279" builtinId="32" hidden="1"/>
    <cellStyle name="60% - Accent1" xfId="13262" builtinId="32" hidden="1"/>
    <cellStyle name="60% - Accent1" xfId="13332" builtinId="32" hidden="1"/>
    <cellStyle name="60% - Accent1" xfId="13372" builtinId="32" hidden="1"/>
    <cellStyle name="60% - Accent1" xfId="13418" builtinId="32" hidden="1"/>
    <cellStyle name="60% - Accent1" xfId="13454" builtinId="32" hidden="1"/>
    <cellStyle name="60% - Accent1" xfId="13503" builtinId="32" hidden="1"/>
    <cellStyle name="60% - Accent1" xfId="13544" builtinId="32" hidden="1"/>
    <cellStyle name="60% - Accent1" xfId="13580" builtinId="32" hidden="1"/>
    <cellStyle name="60% - Accent1" xfId="13620" builtinId="32" hidden="1"/>
    <cellStyle name="60% - Accent1" xfId="13450" builtinId="32" hidden="1"/>
    <cellStyle name="60% - Accent1" xfId="13661" builtinId="32" hidden="1"/>
    <cellStyle name="60% - Accent1" xfId="13697" builtinId="32" hidden="1"/>
    <cellStyle name="60% - Accent1" xfId="13740" builtinId="32" hidden="1"/>
    <cellStyle name="60% - Accent1" xfId="13772" builtinId="32" hidden="1"/>
    <cellStyle name="60% - Accent1" xfId="13817" builtinId="32" hidden="1"/>
    <cellStyle name="60% - Accent1" xfId="13853" builtinId="32" hidden="1"/>
    <cellStyle name="60% - Accent1" xfId="13886" builtinId="32" hidden="1"/>
    <cellStyle name="60% - Accent1" xfId="13922" builtinId="32" hidden="1"/>
    <cellStyle name="60% - Accent1" xfId="12758" builtinId="32" hidden="1"/>
    <cellStyle name="60% - Accent1" xfId="13956" builtinId="32" hidden="1"/>
    <cellStyle name="60% - Accent1" xfId="13987" builtinId="32" hidden="1"/>
    <cellStyle name="60% - Accent1" xfId="14031" builtinId="32" hidden="1"/>
    <cellStyle name="60% - Accent1" xfId="14077" builtinId="32" hidden="1"/>
    <cellStyle name="60% - Accent1" xfId="14122" builtinId="32" hidden="1"/>
    <cellStyle name="60% - Accent1" xfId="14159" builtinId="32" hidden="1"/>
    <cellStyle name="60% - Accent1" xfId="14191" builtinId="32" hidden="1"/>
    <cellStyle name="60% - Accent1" xfId="14227" builtinId="32" hidden="1"/>
    <cellStyle name="60% - Accent1" xfId="14260" builtinId="32" hidden="1"/>
    <cellStyle name="60% - Accent1" xfId="14290" builtinId="32" hidden="1"/>
    <cellStyle name="60% - Accent1" xfId="14336" builtinId="32" hidden="1"/>
    <cellStyle name="60% - Accent1" xfId="14384" builtinId="32" hidden="1"/>
    <cellStyle name="60% - Accent1" xfId="14423" builtinId="32" hidden="1"/>
    <cellStyle name="60% - Accent1" xfId="14456" builtinId="32" hidden="1"/>
    <cellStyle name="60% - Accent1" xfId="14492" builtinId="32" hidden="1"/>
    <cellStyle name="60% - Accent1" xfId="14528" builtinId="32" hidden="1"/>
    <cellStyle name="60% - Accent1" xfId="14313" builtinId="32" hidden="1"/>
    <cellStyle name="60% - Accent1" xfId="14595" builtinId="32" hidden="1"/>
    <cellStyle name="60% - Accent1" xfId="14642" builtinId="32" hidden="1"/>
    <cellStyle name="60% - Accent1" xfId="14681" builtinId="32" hidden="1"/>
    <cellStyle name="60% - Accent1" xfId="14715" builtinId="32" hidden="1"/>
    <cellStyle name="60% - Accent1" xfId="14751" builtinId="32" hidden="1"/>
    <cellStyle name="60% - Accent1" xfId="14787" builtinId="32" hidden="1"/>
    <cellStyle name="60% - Accent1" xfId="14811" builtinId="32" hidden="1"/>
    <cellStyle name="60% - Accent1" xfId="14857" builtinId="32" hidden="1"/>
    <cellStyle name="60% - Accent1" xfId="14901" builtinId="32" hidden="1"/>
    <cellStyle name="60% - Accent1" xfId="14938" builtinId="32" hidden="1"/>
    <cellStyle name="60% - Accent1" xfId="14971" builtinId="32" hidden="1"/>
    <cellStyle name="60% - Accent1" xfId="15007" builtinId="32" hidden="1"/>
    <cellStyle name="60% - Accent1" xfId="15043" builtinId="32" hidden="1"/>
    <cellStyle name="60% - Accent1" xfId="14833" builtinId="32" hidden="1"/>
    <cellStyle name="60% - Accent1" xfId="15098" builtinId="32" hidden="1"/>
    <cellStyle name="60% - Accent1" xfId="15143" builtinId="32" hidden="1"/>
    <cellStyle name="60% - Accent1" xfId="15181" builtinId="32" hidden="1"/>
    <cellStyle name="60% - Accent1" xfId="15215" builtinId="32" hidden="1"/>
    <cellStyle name="60% - Accent1" xfId="15251" builtinId="32" hidden="1"/>
    <cellStyle name="60% - Accent1" xfId="15287" builtinId="32" hidden="1"/>
    <cellStyle name="60% - Accent1" xfId="15323" builtinId="32" hidden="1"/>
    <cellStyle name="60% - Accent1" xfId="15362" builtinId="32" hidden="1"/>
    <cellStyle name="60% - Accent2" xfId="32" builtinId="36" hidden="1"/>
    <cellStyle name="60% - Accent2" xfId="86" builtinId="36" hidden="1"/>
    <cellStyle name="60% - Accent2" xfId="129" builtinId="36" hidden="1"/>
    <cellStyle name="60% - Accent2" xfId="176" builtinId="36" hidden="1"/>
    <cellStyle name="60% - Accent2" xfId="218" builtinId="36" hidden="1"/>
    <cellStyle name="60% - Accent2" xfId="267" builtinId="36" hidden="1"/>
    <cellStyle name="60% - Accent2" xfId="317" builtinId="36" hidden="1"/>
    <cellStyle name="60% - Accent2" xfId="356" builtinId="36" hidden="1"/>
    <cellStyle name="60% - Accent2" xfId="404" builtinId="36" hidden="1"/>
    <cellStyle name="60% - Accent2" xfId="439" builtinId="36" hidden="1"/>
    <cellStyle name="60% - Accent2" xfId="488" builtinId="36" hidden="1"/>
    <cellStyle name="60% - Accent2" xfId="528" builtinId="36" hidden="1"/>
    <cellStyle name="60% - Accent2" xfId="565" builtinId="36" hidden="1"/>
    <cellStyle name="60% - Accent2" xfId="605" builtinId="36" hidden="1"/>
    <cellStyle name="60% - Accent2" xfId="652" builtinId="36" hidden="1"/>
    <cellStyle name="60% - Accent2" xfId="700" builtinId="36" hidden="1"/>
    <cellStyle name="60% - Accent2" xfId="739" builtinId="36" hidden="1"/>
    <cellStyle name="60% - Accent2" xfId="786" builtinId="36" hidden="1"/>
    <cellStyle name="60% - Accent2" xfId="822" builtinId="36" hidden="1"/>
    <cellStyle name="60% - Accent2" xfId="871" builtinId="36" hidden="1"/>
    <cellStyle name="60% - Accent2" xfId="910" builtinId="36" hidden="1"/>
    <cellStyle name="60% - Accent2" xfId="945" builtinId="36" hidden="1"/>
    <cellStyle name="60% - Accent2" xfId="983" builtinId="36" hidden="1"/>
    <cellStyle name="60% - Accent2" xfId="893" builtinId="36" hidden="1"/>
    <cellStyle name="60% - Accent2" xfId="1036" builtinId="36" hidden="1"/>
    <cellStyle name="60% - Accent2" xfId="1076" builtinId="36" hidden="1"/>
    <cellStyle name="60% - Accent2" xfId="1122" builtinId="36" hidden="1"/>
    <cellStyle name="60% - Accent2" xfId="1158" builtinId="36" hidden="1"/>
    <cellStyle name="60% - Accent2" xfId="1207" builtinId="36" hidden="1"/>
    <cellStyle name="60% - Accent2" xfId="1248" builtinId="36" hidden="1"/>
    <cellStyle name="60% - Accent2" xfId="1284" builtinId="36" hidden="1"/>
    <cellStyle name="60% - Accent2" xfId="1324" builtinId="36" hidden="1"/>
    <cellStyle name="60% - Accent2" xfId="1008" builtinId="36" hidden="1"/>
    <cellStyle name="60% - Accent2" xfId="1365" builtinId="36" hidden="1"/>
    <cellStyle name="60% - Accent2" xfId="1402" builtinId="36" hidden="1"/>
    <cellStyle name="60% - Accent2" xfId="1445" builtinId="36" hidden="1"/>
    <cellStyle name="60% - Accent2" xfId="1477" builtinId="36" hidden="1"/>
    <cellStyle name="60% - Accent2" xfId="1522" builtinId="36" hidden="1"/>
    <cellStyle name="60% - Accent2" xfId="1558" builtinId="36" hidden="1"/>
    <cellStyle name="60% - Accent2" xfId="1591" builtinId="36" hidden="1"/>
    <cellStyle name="60% - Accent2" xfId="1627" builtinId="36" hidden="1"/>
    <cellStyle name="60% - Accent2" xfId="431" builtinId="36" hidden="1"/>
    <cellStyle name="60% - Accent2" xfId="1665" builtinId="36" hidden="1"/>
    <cellStyle name="60% - Accent2" xfId="1699" builtinId="36" hidden="1"/>
    <cellStyle name="60% - Accent2" xfId="1752" builtinId="36" hidden="1"/>
    <cellStyle name="60% - Accent2" xfId="1805" builtinId="36" hidden="1"/>
    <cellStyle name="60% - Accent2" xfId="1855" builtinId="36" hidden="1"/>
    <cellStyle name="60% - Accent2" xfId="1899" builtinId="36" hidden="1"/>
    <cellStyle name="60% - Accent2" xfId="1936" builtinId="36" hidden="1"/>
    <cellStyle name="60% - Accent2" xfId="1976" builtinId="36" hidden="1"/>
    <cellStyle name="60% - Accent2" xfId="2014" builtinId="36" hidden="1"/>
    <cellStyle name="60% - Accent2" xfId="2049" builtinId="36" hidden="1"/>
    <cellStyle name="60% - Accent2" xfId="2102" builtinId="36" hidden="1"/>
    <cellStyle name="60% - Accent2" xfId="2153" builtinId="36" hidden="1"/>
    <cellStyle name="60% - Accent2" xfId="2197" builtinId="36" hidden="1"/>
    <cellStyle name="60% - Accent2" xfId="2233" builtinId="36" hidden="1"/>
    <cellStyle name="60% - Accent2" xfId="2273" builtinId="36" hidden="1"/>
    <cellStyle name="60% - Accent2" xfId="2311" builtinId="36" hidden="1"/>
    <cellStyle name="60% - Accent2" xfId="2331" builtinId="36" hidden="1"/>
    <cellStyle name="60% - Accent2" xfId="2384" builtinId="36" hidden="1"/>
    <cellStyle name="60% - Accent2" xfId="2434" builtinId="36" hidden="1"/>
    <cellStyle name="60% - Accent2" xfId="2478" builtinId="36" hidden="1"/>
    <cellStyle name="60% - Accent2" xfId="2515" builtinId="36" hidden="1"/>
    <cellStyle name="60% - Accent2" xfId="2555" builtinId="36" hidden="1"/>
    <cellStyle name="60% - Accent2" xfId="2593" builtinId="36" hidden="1"/>
    <cellStyle name="60% - Accent2" xfId="2618" builtinId="36" hidden="1"/>
    <cellStyle name="60% - Accent2" xfId="2668" builtinId="36" hidden="1"/>
    <cellStyle name="60% - Accent2" xfId="2717" builtinId="36" hidden="1"/>
    <cellStyle name="60% - Accent2" xfId="2759" builtinId="36" hidden="1"/>
    <cellStyle name="60% - Accent2" xfId="2795" builtinId="36" hidden="1"/>
    <cellStyle name="60% - Accent2" xfId="2835" builtinId="36" hidden="1"/>
    <cellStyle name="60% - Accent2" xfId="2873" builtinId="36" hidden="1"/>
    <cellStyle name="60% - Accent2" xfId="2892" builtinId="36" hidden="1"/>
    <cellStyle name="60% - Accent2" xfId="2932" builtinId="36" hidden="1"/>
    <cellStyle name="60% - Accent2" xfId="2980" builtinId="36" hidden="1"/>
    <cellStyle name="60% - Accent2" xfId="3023" builtinId="36" hidden="1"/>
    <cellStyle name="60% - Accent2" xfId="3060" builtinId="36" hidden="1"/>
    <cellStyle name="60% - Accent2" xfId="3100" builtinId="36" hidden="1"/>
    <cellStyle name="60% - Accent2" xfId="3138" builtinId="36" hidden="1"/>
    <cellStyle name="60% - Accent2" xfId="3181" builtinId="36" hidden="1"/>
    <cellStyle name="60% - Accent2" xfId="3227" builtinId="36" hidden="1"/>
    <cellStyle name="60% - Accent2" xfId="3279" builtinId="36" hidden="1"/>
    <cellStyle name="60% - Accent2" xfId="3323" builtinId="36" hidden="1"/>
    <cellStyle name="60% - Accent2" xfId="3365" builtinId="36" hidden="1"/>
    <cellStyle name="60% - Accent2" xfId="3410" builtinId="36" hidden="1"/>
    <cellStyle name="60% - Accent2" xfId="3460" builtinId="36" hidden="1"/>
    <cellStyle name="60% - Accent2" xfId="3499" builtinId="36" hidden="1"/>
    <cellStyle name="60% - Accent2" xfId="3547" builtinId="36" hidden="1"/>
    <cellStyle name="60% - Accent2" xfId="3582" builtinId="36" hidden="1"/>
    <cellStyle name="60% - Accent2" xfId="3631" builtinId="36" hidden="1"/>
    <cellStyle name="60% - Accent2" xfId="3671" builtinId="36" hidden="1"/>
    <cellStyle name="60% - Accent2" xfId="3708" builtinId="36" hidden="1"/>
    <cellStyle name="60% - Accent2" xfId="3748" builtinId="36" hidden="1"/>
    <cellStyle name="60% - Accent2" xfId="3795" builtinId="36" hidden="1"/>
    <cellStyle name="60% - Accent2" xfId="3843" builtinId="36" hidden="1"/>
    <cellStyle name="60% - Accent2" xfId="3882" builtinId="36" hidden="1"/>
    <cellStyle name="60% - Accent2" xfId="3929" builtinId="36" hidden="1"/>
    <cellStyle name="60% - Accent2" xfId="3965" builtinId="36" hidden="1"/>
    <cellStyle name="60% - Accent2" xfId="4014" builtinId="36" hidden="1"/>
    <cellStyle name="60% - Accent2" xfId="4053" builtinId="36" hidden="1"/>
    <cellStyle name="60% - Accent2" xfId="4088" builtinId="36" hidden="1"/>
    <cellStyle name="60% - Accent2" xfId="4126" builtinId="36" hidden="1"/>
    <cellStyle name="60% - Accent2" xfId="4036" builtinId="36" hidden="1"/>
    <cellStyle name="60% - Accent2" xfId="4179" builtinId="36" hidden="1"/>
    <cellStyle name="60% - Accent2" xfId="4219" builtinId="36" hidden="1"/>
    <cellStyle name="60% - Accent2" xfId="4265" builtinId="36" hidden="1"/>
    <cellStyle name="60% - Accent2" xfId="4301" builtinId="36" hidden="1"/>
    <cellStyle name="60% - Accent2" xfId="4350" builtinId="36" hidden="1"/>
    <cellStyle name="60% - Accent2" xfId="4391" builtinId="36" hidden="1"/>
    <cellStyle name="60% - Accent2" xfId="4427" builtinId="36" hidden="1"/>
    <cellStyle name="60% - Accent2" xfId="4467" builtinId="36" hidden="1"/>
    <cellStyle name="60% - Accent2" xfId="4151" builtinId="36" hidden="1"/>
    <cellStyle name="60% - Accent2" xfId="4508" builtinId="36" hidden="1"/>
    <cellStyle name="60% - Accent2" xfId="4545" builtinId="36" hidden="1"/>
    <cellStyle name="60% - Accent2" xfId="4588" builtinId="36" hidden="1"/>
    <cellStyle name="60% - Accent2" xfId="4620" builtinId="36" hidden="1"/>
    <cellStyle name="60% - Accent2" xfId="4665" builtinId="36" hidden="1"/>
    <cellStyle name="60% - Accent2" xfId="4701" builtinId="36" hidden="1"/>
    <cellStyle name="60% - Accent2" xfId="4734" builtinId="36" hidden="1"/>
    <cellStyle name="60% - Accent2" xfId="4770" builtinId="36" hidden="1"/>
    <cellStyle name="60% - Accent2" xfId="3574" builtinId="36" hidden="1"/>
    <cellStyle name="60% - Accent2" xfId="4808" builtinId="36" hidden="1"/>
    <cellStyle name="60% - Accent2" xfId="4842" builtinId="36" hidden="1"/>
    <cellStyle name="60% - Accent2" xfId="4894" builtinId="36" hidden="1"/>
    <cellStyle name="60% - Accent2" xfId="4946" builtinId="36" hidden="1"/>
    <cellStyle name="60% - Accent2" xfId="4995" builtinId="36" hidden="1"/>
    <cellStyle name="60% - Accent2" xfId="5038" builtinId="36" hidden="1"/>
    <cellStyle name="60% - Accent2" xfId="5075" builtinId="36" hidden="1"/>
    <cellStyle name="60% - Accent2" xfId="5115" builtinId="36" hidden="1"/>
    <cellStyle name="60% - Accent2" xfId="5153" builtinId="36" hidden="1"/>
    <cellStyle name="60% - Accent2" xfId="5188" builtinId="36" hidden="1"/>
    <cellStyle name="60% - Accent2" xfId="5240" builtinId="36" hidden="1"/>
    <cellStyle name="60% - Accent2" xfId="5291" builtinId="36" hidden="1"/>
    <cellStyle name="60% - Accent2" xfId="5335" builtinId="36" hidden="1"/>
    <cellStyle name="60% - Accent2" xfId="5371" builtinId="36" hidden="1"/>
    <cellStyle name="60% - Accent2" xfId="5411" builtinId="36" hidden="1"/>
    <cellStyle name="60% - Accent2" xfId="5449" builtinId="36" hidden="1"/>
    <cellStyle name="60% - Accent2" xfId="5469" builtinId="36" hidden="1"/>
    <cellStyle name="60% - Accent2" xfId="5522" builtinId="36" hidden="1"/>
    <cellStyle name="60% - Accent2" xfId="5572" builtinId="36" hidden="1"/>
    <cellStyle name="60% - Accent2" xfId="5616" builtinId="36" hidden="1"/>
    <cellStyle name="60% - Accent2" xfId="5653" builtinId="36" hidden="1"/>
    <cellStyle name="60% - Accent2" xfId="5693" builtinId="36" hidden="1"/>
    <cellStyle name="60% - Accent2" xfId="5731" builtinId="36" hidden="1"/>
    <cellStyle name="60% - Accent2" xfId="5756" builtinId="36" hidden="1"/>
    <cellStyle name="60% - Accent2" xfId="5806" builtinId="36" hidden="1"/>
    <cellStyle name="60% - Accent2" xfId="5855" builtinId="36" hidden="1"/>
    <cellStyle name="60% - Accent2" xfId="5897" builtinId="36" hidden="1"/>
    <cellStyle name="60% - Accent2" xfId="5933" builtinId="36" hidden="1"/>
    <cellStyle name="60% - Accent2" xfId="5973" builtinId="36" hidden="1"/>
    <cellStyle name="60% - Accent2" xfId="6011" builtinId="36" hidden="1"/>
    <cellStyle name="60% - Accent2" xfId="6030" builtinId="36" hidden="1"/>
    <cellStyle name="60% - Accent2" xfId="6070" builtinId="36" hidden="1"/>
    <cellStyle name="60% - Accent2" xfId="6118" builtinId="36" hidden="1"/>
    <cellStyle name="60% - Accent2" xfId="6161" builtinId="36" hidden="1"/>
    <cellStyle name="60% - Accent2" xfId="6198" builtinId="36" hidden="1"/>
    <cellStyle name="60% - Accent2" xfId="6238" builtinId="36" hidden="1"/>
    <cellStyle name="60% - Accent2" xfId="6276" builtinId="36" hidden="1"/>
    <cellStyle name="60% - Accent2" xfId="6319" builtinId="36" hidden="1"/>
    <cellStyle name="60% - Accent2" xfId="6364" builtinId="36" hidden="1"/>
    <cellStyle name="60% - Accent2" xfId="6408" builtinId="36" hidden="1"/>
    <cellStyle name="60% - Accent2" xfId="6472" builtinId="36" hidden="1"/>
    <cellStyle name="60% - Accent2" xfId="6515" builtinId="36" hidden="1"/>
    <cellStyle name="60% - Accent2" xfId="6561" builtinId="36" hidden="1"/>
    <cellStyle name="60% - Accent2" xfId="6611" builtinId="36" hidden="1"/>
    <cellStyle name="60% - Accent2" xfId="6650" builtinId="36" hidden="1"/>
    <cellStyle name="60% - Accent2" xfId="6698" builtinId="36" hidden="1"/>
    <cellStyle name="60% - Accent2" xfId="6733" builtinId="36" hidden="1"/>
    <cellStyle name="60% - Accent2" xfId="6782" builtinId="36" hidden="1"/>
    <cellStyle name="60% - Accent2" xfId="6822" builtinId="36" hidden="1"/>
    <cellStyle name="60% - Accent2" xfId="6859" builtinId="36" hidden="1"/>
    <cellStyle name="60% - Accent2" xfId="6899" builtinId="36" hidden="1"/>
    <cellStyle name="60% - Accent2" xfId="6946" builtinId="36" hidden="1"/>
    <cellStyle name="60% - Accent2" xfId="6994" builtinId="36" hidden="1"/>
    <cellStyle name="60% - Accent2" xfId="7033" builtinId="36" hidden="1"/>
    <cellStyle name="60% - Accent2" xfId="7080" builtinId="36" hidden="1"/>
    <cellStyle name="60% - Accent2" xfId="7116" builtinId="36" hidden="1"/>
    <cellStyle name="60% - Accent2" xfId="7165" builtinId="36" hidden="1"/>
    <cellStyle name="60% - Accent2" xfId="7204" builtinId="36" hidden="1"/>
    <cellStyle name="60% - Accent2" xfId="7239" builtinId="36" hidden="1"/>
    <cellStyle name="60% - Accent2" xfId="7277" builtinId="36" hidden="1"/>
    <cellStyle name="60% - Accent2" xfId="7187" builtinId="36" hidden="1"/>
    <cellStyle name="60% - Accent2" xfId="7330" builtinId="36" hidden="1"/>
    <cellStyle name="60% - Accent2" xfId="7370" builtinId="36" hidden="1"/>
    <cellStyle name="60% - Accent2" xfId="7416" builtinId="36" hidden="1"/>
    <cellStyle name="60% - Accent2" xfId="7452" builtinId="36" hidden="1"/>
    <cellStyle name="60% - Accent2" xfId="7501" builtinId="36" hidden="1"/>
    <cellStyle name="60% - Accent2" xfId="7542" builtinId="36" hidden="1"/>
    <cellStyle name="60% - Accent2" xfId="7578" builtinId="36" hidden="1"/>
    <cellStyle name="60% - Accent2" xfId="7618" builtinId="36" hidden="1"/>
    <cellStyle name="60% - Accent2" xfId="7302" builtinId="36" hidden="1"/>
    <cellStyle name="60% - Accent2" xfId="7659" builtinId="36" hidden="1"/>
    <cellStyle name="60% - Accent2" xfId="7696" builtinId="36" hidden="1"/>
    <cellStyle name="60% - Accent2" xfId="7739" builtinId="36" hidden="1"/>
    <cellStyle name="60% - Accent2" xfId="7771" builtinId="36" hidden="1"/>
    <cellStyle name="60% - Accent2" xfId="7816" builtinId="36" hidden="1"/>
    <cellStyle name="60% - Accent2" xfId="7852" builtinId="36" hidden="1"/>
    <cellStyle name="60% - Accent2" xfId="7885" builtinId="36" hidden="1"/>
    <cellStyle name="60% - Accent2" xfId="7921" builtinId="36" hidden="1"/>
    <cellStyle name="60% - Accent2" xfId="6725" builtinId="36" hidden="1"/>
    <cellStyle name="60% - Accent2" xfId="7959" builtinId="36" hidden="1"/>
    <cellStyle name="60% - Accent2" xfId="7993" builtinId="36" hidden="1"/>
    <cellStyle name="60% - Accent2" xfId="8046" builtinId="36" hidden="1"/>
    <cellStyle name="60% - Accent2" xfId="8099" builtinId="36" hidden="1"/>
    <cellStyle name="60% - Accent2" xfId="8149" builtinId="36" hidden="1"/>
    <cellStyle name="60% - Accent2" xfId="8193" builtinId="36" hidden="1"/>
    <cellStyle name="60% - Accent2" xfId="8230" builtinId="36" hidden="1"/>
    <cellStyle name="60% - Accent2" xfId="8270" builtinId="36" hidden="1"/>
    <cellStyle name="60% - Accent2" xfId="8308" builtinId="36" hidden="1"/>
    <cellStyle name="60% - Accent2" xfId="8343" builtinId="36" hidden="1"/>
    <cellStyle name="60% - Accent2" xfId="8396" builtinId="36" hidden="1"/>
    <cellStyle name="60% - Accent2" xfId="8447" builtinId="36" hidden="1"/>
    <cellStyle name="60% - Accent2" xfId="8491" builtinId="36" hidden="1"/>
    <cellStyle name="60% - Accent2" xfId="8527" builtinId="36" hidden="1"/>
    <cellStyle name="60% - Accent2" xfId="8567" builtinId="36" hidden="1"/>
    <cellStyle name="60% - Accent2" xfId="8605" builtinId="36" hidden="1"/>
    <cellStyle name="60% - Accent2" xfId="8625" builtinId="36" hidden="1"/>
    <cellStyle name="60% - Accent2" xfId="8678" builtinId="36" hidden="1"/>
    <cellStyle name="60% - Accent2" xfId="8728" builtinId="36" hidden="1"/>
    <cellStyle name="60% - Accent2" xfId="8772" builtinId="36" hidden="1"/>
    <cellStyle name="60% - Accent2" xfId="8809" builtinId="36" hidden="1"/>
    <cellStyle name="60% - Accent2" xfId="8849" builtinId="36" hidden="1"/>
    <cellStyle name="60% - Accent2" xfId="8887" builtinId="36" hidden="1"/>
    <cellStyle name="60% - Accent2" xfId="8912" builtinId="36" hidden="1"/>
    <cellStyle name="60% - Accent2" xfId="8962" builtinId="36" hidden="1"/>
    <cellStyle name="60% - Accent2" xfId="9011" builtinId="36" hidden="1"/>
    <cellStyle name="60% - Accent2" xfId="9053" builtinId="36" hidden="1"/>
    <cellStyle name="60% - Accent2" xfId="9089" builtinId="36" hidden="1"/>
    <cellStyle name="60% - Accent2" xfId="9129" builtinId="36" hidden="1"/>
    <cellStyle name="60% - Accent2" xfId="9167" builtinId="36" hidden="1"/>
    <cellStyle name="60% - Accent2" xfId="9186" builtinId="36" hidden="1"/>
    <cellStyle name="60% - Accent2" xfId="9226" builtinId="36" hidden="1"/>
    <cellStyle name="60% - Accent2" xfId="9274" builtinId="36" hidden="1"/>
    <cellStyle name="60% - Accent2" xfId="9317" builtinId="36" hidden="1"/>
    <cellStyle name="60% - Accent2" xfId="9354" builtinId="36" hidden="1"/>
    <cellStyle name="60% - Accent2" xfId="9394" builtinId="36" hidden="1"/>
    <cellStyle name="60% - Accent2" xfId="9432" builtinId="36" hidden="1"/>
    <cellStyle name="60% - Accent2" xfId="9475" builtinId="36" hidden="1"/>
    <cellStyle name="60% - Accent2" xfId="9521" builtinId="36" hidden="1"/>
    <cellStyle name="60% - Accent2" xfId="9549" builtinId="36" hidden="1"/>
    <cellStyle name="60% - Accent2" xfId="9609" builtinId="36" hidden="1"/>
    <cellStyle name="60% - Accent2" xfId="9651" builtinId="36" hidden="1"/>
    <cellStyle name="60% - Accent2" xfId="9698" builtinId="36" hidden="1"/>
    <cellStyle name="60% - Accent2" xfId="9746" builtinId="36" hidden="1"/>
    <cellStyle name="60% - Accent2" xfId="9785" builtinId="36" hidden="1"/>
    <cellStyle name="60% - Accent2" xfId="9833" builtinId="36" hidden="1"/>
    <cellStyle name="60% - Accent2" xfId="9868" builtinId="36" hidden="1"/>
    <cellStyle name="60% - Accent2" xfId="9917" builtinId="36" hidden="1"/>
    <cellStyle name="60% - Accent2" xfId="9957" builtinId="36" hidden="1"/>
    <cellStyle name="60% - Accent2" xfId="9994" builtinId="36" hidden="1"/>
    <cellStyle name="60% - Accent2" xfId="10034" builtinId="36" hidden="1"/>
    <cellStyle name="60% - Accent2" xfId="10081" builtinId="36" hidden="1"/>
    <cellStyle name="60% - Accent2" xfId="10129" builtinId="36" hidden="1"/>
    <cellStyle name="60% - Accent2" xfId="10168" builtinId="36" hidden="1"/>
    <cellStyle name="60% - Accent2" xfId="10215" builtinId="36" hidden="1"/>
    <cellStyle name="60% - Accent2" xfId="10251" builtinId="36" hidden="1"/>
    <cellStyle name="60% - Accent2" xfId="10300" builtinId="36" hidden="1"/>
    <cellStyle name="60% - Accent2" xfId="10339" builtinId="36" hidden="1"/>
    <cellStyle name="60% - Accent2" xfId="10374" builtinId="36" hidden="1"/>
    <cellStyle name="60% - Accent2" xfId="10412" builtinId="36" hidden="1"/>
    <cellStyle name="60% - Accent2" xfId="10322" builtinId="36" hidden="1"/>
    <cellStyle name="60% - Accent2" xfId="10465" builtinId="36" hidden="1"/>
    <cellStyle name="60% - Accent2" xfId="10505" builtinId="36" hidden="1"/>
    <cellStyle name="60% - Accent2" xfId="10551" builtinId="36" hidden="1"/>
    <cellStyle name="60% - Accent2" xfId="10587" builtinId="36" hidden="1"/>
    <cellStyle name="60% - Accent2" xfId="10636" builtinId="36" hidden="1"/>
    <cellStyle name="60% - Accent2" xfId="10677" builtinId="36" hidden="1"/>
    <cellStyle name="60% - Accent2" xfId="10713" builtinId="36" hidden="1"/>
    <cellStyle name="60% - Accent2" xfId="10753" builtinId="36" hidden="1"/>
    <cellStyle name="60% - Accent2" xfId="10437" builtinId="36" hidden="1"/>
    <cellStyle name="60% - Accent2" xfId="10794" builtinId="36" hidden="1"/>
    <cellStyle name="60% - Accent2" xfId="10831" builtinId="36" hidden="1"/>
    <cellStyle name="60% - Accent2" xfId="10874" builtinId="36" hidden="1"/>
    <cellStyle name="60% - Accent2" xfId="10906" builtinId="36" hidden="1"/>
    <cellStyle name="60% - Accent2" xfId="10951" builtinId="36" hidden="1"/>
    <cellStyle name="60% - Accent2" xfId="10987" builtinId="36" hidden="1"/>
    <cellStyle name="60% - Accent2" xfId="11020" builtinId="36" hidden="1"/>
    <cellStyle name="60% - Accent2" xfId="11056" builtinId="36" hidden="1"/>
    <cellStyle name="60% - Accent2" xfId="9860" builtinId="36" hidden="1"/>
    <cellStyle name="60% - Accent2" xfId="11093" builtinId="36" hidden="1"/>
    <cellStyle name="60% - Accent2" xfId="11126" builtinId="36" hidden="1"/>
    <cellStyle name="60% - Accent2" xfId="11178" builtinId="36" hidden="1"/>
    <cellStyle name="60% - Accent2" xfId="11231" builtinId="36" hidden="1"/>
    <cellStyle name="60% - Accent2" xfId="11280" builtinId="36" hidden="1"/>
    <cellStyle name="60% - Accent2" xfId="11324" builtinId="36" hidden="1"/>
    <cellStyle name="60% - Accent2" xfId="11360" builtinId="36" hidden="1"/>
    <cellStyle name="60% - Accent2" xfId="11399" builtinId="36" hidden="1"/>
    <cellStyle name="60% - Accent2" xfId="11436" builtinId="36" hidden="1"/>
    <cellStyle name="60% - Accent2" xfId="11470" builtinId="36" hidden="1"/>
    <cellStyle name="60% - Accent2" xfId="11520" builtinId="36" hidden="1"/>
    <cellStyle name="60% - Accent2" xfId="11570" builtinId="36" hidden="1"/>
    <cellStyle name="60% - Accent2" xfId="11612" builtinId="36" hidden="1"/>
    <cellStyle name="60% - Accent2" xfId="11647" builtinId="36" hidden="1"/>
    <cellStyle name="60% - Accent2" xfId="11686" builtinId="36" hidden="1"/>
    <cellStyle name="60% - Accent2" xfId="11724" builtinId="36" hidden="1"/>
    <cellStyle name="60% - Accent2" xfId="11744" builtinId="36" hidden="1"/>
    <cellStyle name="60% - Accent2" xfId="11795" builtinId="36" hidden="1"/>
    <cellStyle name="60% - Accent2" xfId="11844" builtinId="36" hidden="1"/>
    <cellStyle name="60% - Accent2" xfId="11886" builtinId="36" hidden="1"/>
    <cellStyle name="60% - Accent2" xfId="11922" builtinId="36" hidden="1"/>
    <cellStyle name="60% - Accent2" xfId="11961" builtinId="36" hidden="1"/>
    <cellStyle name="60% - Accent2" xfId="11999" builtinId="36" hidden="1"/>
    <cellStyle name="60% - Accent2" xfId="12024" builtinId="36" hidden="1"/>
    <cellStyle name="60% - Accent2" xfId="12072" builtinId="36" hidden="1"/>
    <cellStyle name="60% - Accent2" xfId="12118" builtinId="36" hidden="1"/>
    <cellStyle name="60% - Accent2" xfId="12157" builtinId="36" hidden="1"/>
    <cellStyle name="60% - Accent2" xfId="12192" builtinId="36" hidden="1"/>
    <cellStyle name="60% - Accent2" xfId="12231" builtinId="36" hidden="1"/>
    <cellStyle name="60% - Accent2" xfId="12269" builtinId="36" hidden="1"/>
    <cellStyle name="60% - Accent2" xfId="12288" builtinId="36" hidden="1"/>
    <cellStyle name="60% - Accent2" xfId="12327" builtinId="36" hidden="1"/>
    <cellStyle name="60% - Accent2" xfId="12374" builtinId="36" hidden="1"/>
    <cellStyle name="60% - Accent2" xfId="12416" builtinId="36" hidden="1"/>
    <cellStyle name="60% - Accent2" xfId="12453" builtinId="36" hidden="1"/>
    <cellStyle name="60% - Accent2" xfId="12492" builtinId="36" hidden="1"/>
    <cellStyle name="60% - Accent2" xfId="12530" builtinId="36" hidden="1"/>
    <cellStyle name="60% - Accent2" xfId="12572" builtinId="36" hidden="1"/>
    <cellStyle name="60% - Accent2" xfId="12617" builtinId="36" hidden="1"/>
    <cellStyle name="60% - Accent2" xfId="11115" builtinId="36" hidden="1"/>
    <cellStyle name="60% - Accent2" xfId="12591" builtinId="36" hidden="1"/>
    <cellStyle name="60% - Accent2" xfId="12110" builtinId="36" hidden="1"/>
    <cellStyle name="60% - Accent2" xfId="11741" builtinId="36" hidden="1"/>
    <cellStyle name="60% - Accent2" xfId="11786" builtinId="36" hidden="1"/>
    <cellStyle name="60% - Accent2" xfId="12659" builtinId="36" hidden="1"/>
    <cellStyle name="60% - Accent2" xfId="12706" builtinId="36" hidden="1"/>
    <cellStyle name="60% - Accent2" xfId="12741" builtinId="36" hidden="1"/>
    <cellStyle name="60% - Accent2" xfId="12790" builtinId="36" hidden="1"/>
    <cellStyle name="60% - Accent2" xfId="12830" builtinId="36" hidden="1"/>
    <cellStyle name="60% - Accent2" xfId="12866" builtinId="36" hidden="1"/>
    <cellStyle name="60% - Accent2" xfId="12906" builtinId="36" hidden="1"/>
    <cellStyle name="60% - Accent2" xfId="12952" builtinId="36" hidden="1"/>
    <cellStyle name="60% - Accent2" xfId="13000" builtinId="36" hidden="1"/>
    <cellStyle name="60% - Accent2" xfId="13039" builtinId="36" hidden="1"/>
    <cellStyle name="60% - Accent2" xfId="13086" builtinId="36" hidden="1"/>
    <cellStyle name="60% - Accent2" xfId="13122" builtinId="36" hidden="1"/>
    <cellStyle name="60% - Accent2" xfId="13171" builtinId="36" hidden="1"/>
    <cellStyle name="60% - Accent2" xfId="13210" builtinId="36" hidden="1"/>
    <cellStyle name="60% - Accent2" xfId="13245" builtinId="36" hidden="1"/>
    <cellStyle name="60% - Accent2" xfId="13283" builtinId="36" hidden="1"/>
    <cellStyle name="60% - Accent2" xfId="13193" builtinId="36" hidden="1"/>
    <cellStyle name="60% - Accent2" xfId="13336" builtinId="36" hidden="1"/>
    <cellStyle name="60% - Accent2" xfId="13376" builtinId="36" hidden="1"/>
    <cellStyle name="60% - Accent2" xfId="13422" builtinId="36" hidden="1"/>
    <cellStyle name="60% - Accent2" xfId="13458" builtinId="36" hidden="1"/>
    <cellStyle name="60% - Accent2" xfId="13507" builtinId="36" hidden="1"/>
    <cellStyle name="60% - Accent2" xfId="13548" builtinId="36" hidden="1"/>
    <cellStyle name="60% - Accent2" xfId="13584" builtinId="36" hidden="1"/>
    <cellStyle name="60% - Accent2" xfId="13624" builtinId="36" hidden="1"/>
    <cellStyle name="60% - Accent2" xfId="13308" builtinId="36" hidden="1"/>
    <cellStyle name="60% - Accent2" xfId="13665" builtinId="36" hidden="1"/>
    <cellStyle name="60% - Accent2" xfId="13701" builtinId="36" hidden="1"/>
    <cellStyle name="60% - Accent2" xfId="13744" builtinId="36" hidden="1"/>
    <cellStyle name="60% - Accent2" xfId="13776" builtinId="36" hidden="1"/>
    <cellStyle name="60% - Accent2" xfId="13821" builtinId="36" hidden="1"/>
    <cellStyle name="60% - Accent2" xfId="13857" builtinId="36" hidden="1"/>
    <cellStyle name="60% - Accent2" xfId="13890" builtinId="36" hidden="1"/>
    <cellStyle name="60% - Accent2" xfId="13926" builtinId="36" hidden="1"/>
    <cellStyle name="60% - Accent2" xfId="12733" builtinId="36" hidden="1"/>
    <cellStyle name="60% - Accent2" xfId="13960" builtinId="36" hidden="1"/>
    <cellStyle name="60% - Accent2" xfId="13991" builtinId="36" hidden="1"/>
    <cellStyle name="60% - Accent2" xfId="14035" builtinId="36" hidden="1"/>
    <cellStyle name="60% - Accent2" xfId="14081" builtinId="36" hidden="1"/>
    <cellStyle name="60% - Accent2" xfId="14126" builtinId="36" hidden="1"/>
    <cellStyle name="60% - Accent2" xfId="14163" builtinId="36" hidden="1"/>
    <cellStyle name="60% - Accent2" xfId="14195" builtinId="36" hidden="1"/>
    <cellStyle name="60% - Accent2" xfId="14231" builtinId="36" hidden="1"/>
    <cellStyle name="60% - Accent2" xfId="14264" builtinId="36" hidden="1"/>
    <cellStyle name="60% - Accent2" xfId="14294" builtinId="36" hidden="1"/>
    <cellStyle name="60% - Accent2" xfId="14340" builtinId="36" hidden="1"/>
    <cellStyle name="60% - Accent2" xfId="14388" builtinId="36" hidden="1"/>
    <cellStyle name="60% - Accent2" xfId="14427" builtinId="36" hidden="1"/>
    <cellStyle name="60% - Accent2" xfId="14460" builtinId="36" hidden="1"/>
    <cellStyle name="60% - Accent2" xfId="14496" builtinId="36" hidden="1"/>
    <cellStyle name="60% - Accent2" xfId="14532" builtinId="36" hidden="1"/>
    <cellStyle name="60% - Accent2" xfId="14551" builtinId="36" hidden="1"/>
    <cellStyle name="60% - Accent2" xfId="14599" builtinId="36" hidden="1"/>
    <cellStyle name="60% - Accent2" xfId="14646" builtinId="36" hidden="1"/>
    <cellStyle name="60% - Accent2" xfId="14685" builtinId="36" hidden="1"/>
    <cellStyle name="60% - Accent2" xfId="14719" builtinId="36" hidden="1"/>
    <cellStyle name="60% - Accent2" xfId="14755" builtinId="36" hidden="1"/>
    <cellStyle name="60% - Accent2" xfId="14791" builtinId="36" hidden="1"/>
    <cellStyle name="60% - Accent2" xfId="14815" builtinId="36" hidden="1"/>
    <cellStyle name="60% - Accent2" xfId="14861" builtinId="36" hidden="1"/>
    <cellStyle name="60% - Accent2" xfId="14905" builtinId="36" hidden="1"/>
    <cellStyle name="60% - Accent2" xfId="14942" builtinId="36" hidden="1"/>
    <cellStyle name="60% - Accent2" xfId="14975" builtinId="36" hidden="1"/>
    <cellStyle name="60% - Accent2" xfId="15011" builtinId="36" hidden="1"/>
    <cellStyle name="60% - Accent2" xfId="15047" builtinId="36" hidden="1"/>
    <cellStyle name="60% - Accent2" xfId="15065" builtinId="36" hidden="1"/>
    <cellStyle name="60% - Accent2" xfId="15102" builtinId="36" hidden="1"/>
    <cellStyle name="60% - Accent2" xfId="15147" builtinId="36" hidden="1"/>
    <cellStyle name="60% - Accent2" xfId="15185" builtinId="36" hidden="1"/>
    <cellStyle name="60% - Accent2" xfId="15219" builtinId="36" hidden="1"/>
    <cellStyle name="60% - Accent2" xfId="15255" builtinId="36" hidden="1"/>
    <cellStyle name="60% - Accent2" xfId="15291" builtinId="36" hidden="1"/>
    <cellStyle name="60% - Accent2" xfId="15327" builtinId="36" hidden="1"/>
    <cellStyle name="60% - Accent2" xfId="15366" builtinId="36" hidden="1"/>
    <cellStyle name="60% - Accent3" xfId="36" builtinId="40" hidden="1"/>
    <cellStyle name="60% - Accent3" xfId="90" builtinId="40" hidden="1"/>
    <cellStyle name="60% - Accent3" xfId="133" builtinId="40" hidden="1"/>
    <cellStyle name="60% - Accent3" xfId="180" builtinId="40" hidden="1"/>
    <cellStyle name="60% - Accent3" xfId="222" builtinId="40" hidden="1"/>
    <cellStyle name="60% - Accent3" xfId="271" builtinId="40" hidden="1"/>
    <cellStyle name="60% - Accent3" xfId="321" builtinId="40" hidden="1"/>
    <cellStyle name="60% - Accent3" xfId="360" builtinId="40" hidden="1"/>
    <cellStyle name="60% - Accent3" xfId="408" builtinId="40" hidden="1"/>
    <cellStyle name="60% - Accent3" xfId="443" builtinId="40" hidden="1"/>
    <cellStyle name="60% - Accent3" xfId="492" builtinId="40" hidden="1"/>
    <cellStyle name="60% - Accent3" xfId="532" builtinId="40" hidden="1"/>
    <cellStyle name="60% - Accent3" xfId="569" builtinId="40" hidden="1"/>
    <cellStyle name="60% - Accent3" xfId="609" builtinId="40" hidden="1"/>
    <cellStyle name="60% - Accent3" xfId="656" builtinId="40" hidden="1"/>
    <cellStyle name="60% - Accent3" xfId="704" builtinId="40" hidden="1"/>
    <cellStyle name="60% - Accent3" xfId="743" builtinId="40" hidden="1"/>
    <cellStyle name="60% - Accent3" xfId="790" builtinId="40" hidden="1"/>
    <cellStyle name="60% - Accent3" xfId="826" builtinId="40" hidden="1"/>
    <cellStyle name="60% - Accent3" xfId="875" builtinId="40" hidden="1"/>
    <cellStyle name="60% - Accent3" xfId="914" builtinId="40" hidden="1"/>
    <cellStyle name="60% - Accent3" xfId="949" builtinId="40" hidden="1"/>
    <cellStyle name="60% - Accent3" xfId="987" builtinId="40" hidden="1"/>
    <cellStyle name="60% - Accent3" xfId="718" builtinId="40" hidden="1"/>
    <cellStyle name="60% - Accent3" xfId="1040" builtinId="40" hidden="1"/>
    <cellStyle name="60% - Accent3" xfId="1080" builtinId="40" hidden="1"/>
    <cellStyle name="60% - Accent3" xfId="1126" builtinId="40" hidden="1"/>
    <cellStyle name="60% - Accent3" xfId="1162" builtinId="40" hidden="1"/>
    <cellStyle name="60% - Accent3" xfId="1211" builtinId="40" hidden="1"/>
    <cellStyle name="60% - Accent3" xfId="1252" builtinId="40" hidden="1"/>
    <cellStyle name="60% - Accent3" xfId="1288" builtinId="40" hidden="1"/>
    <cellStyle name="60% - Accent3" xfId="1328" builtinId="40" hidden="1"/>
    <cellStyle name="60% - Accent3" xfId="1111" builtinId="40" hidden="1"/>
    <cellStyle name="60% - Accent3" xfId="1369" builtinId="40" hidden="1"/>
    <cellStyle name="60% - Accent3" xfId="1406" builtinId="40" hidden="1"/>
    <cellStyle name="60% - Accent3" xfId="1449" builtinId="40" hidden="1"/>
    <cellStyle name="60% - Accent3" xfId="1481" builtinId="40" hidden="1"/>
    <cellStyle name="60% - Accent3" xfId="1526" builtinId="40" hidden="1"/>
    <cellStyle name="60% - Accent3" xfId="1562" builtinId="40" hidden="1"/>
    <cellStyle name="60% - Accent3" xfId="1595" builtinId="40" hidden="1"/>
    <cellStyle name="60% - Accent3" xfId="1631" builtinId="40" hidden="1"/>
    <cellStyle name="60% - Accent3" xfId="519" builtinId="40" hidden="1"/>
    <cellStyle name="60% - Accent3" xfId="1669" builtinId="40" hidden="1"/>
    <cellStyle name="60% - Accent3" xfId="1703" builtinId="40" hidden="1"/>
    <cellStyle name="60% - Accent3" xfId="1756" builtinId="40" hidden="1"/>
    <cellStyle name="60% - Accent3" xfId="1809" builtinId="40" hidden="1"/>
    <cellStyle name="60% - Accent3" xfId="1859" builtinId="40" hidden="1"/>
    <cellStyle name="60% - Accent3" xfId="1903" builtinId="40" hidden="1"/>
    <cellStyle name="60% - Accent3" xfId="1940" builtinId="40" hidden="1"/>
    <cellStyle name="60% - Accent3" xfId="1980" builtinId="40" hidden="1"/>
    <cellStyle name="60% - Accent3" xfId="2018" builtinId="40" hidden="1"/>
    <cellStyle name="60% - Accent3" xfId="2053" builtinId="40" hidden="1"/>
    <cellStyle name="60% - Accent3" xfId="2106" builtinId="40" hidden="1"/>
    <cellStyle name="60% - Accent3" xfId="2157" builtinId="40" hidden="1"/>
    <cellStyle name="60% - Accent3" xfId="2201" builtinId="40" hidden="1"/>
    <cellStyle name="60% - Accent3" xfId="2237" builtinId="40" hidden="1"/>
    <cellStyle name="60% - Accent3" xfId="2277" builtinId="40" hidden="1"/>
    <cellStyle name="60% - Accent3" xfId="2315" builtinId="40" hidden="1"/>
    <cellStyle name="60% - Accent3" xfId="2335" builtinId="40" hidden="1"/>
    <cellStyle name="60% - Accent3" xfId="2388" builtinId="40" hidden="1"/>
    <cellStyle name="60% - Accent3" xfId="2438" builtinId="40" hidden="1"/>
    <cellStyle name="60% - Accent3" xfId="2482" builtinId="40" hidden="1"/>
    <cellStyle name="60% - Accent3" xfId="2519" builtinId="40" hidden="1"/>
    <cellStyle name="60% - Accent3" xfId="2559" builtinId="40" hidden="1"/>
    <cellStyle name="60% - Accent3" xfId="2597" builtinId="40" hidden="1"/>
    <cellStyle name="60% - Accent3" xfId="2622" builtinId="40" hidden="1"/>
    <cellStyle name="60% - Accent3" xfId="2672" builtinId="40" hidden="1"/>
    <cellStyle name="60% - Accent3" xfId="2721" builtinId="40" hidden="1"/>
    <cellStyle name="60% - Accent3" xfId="2763" builtinId="40" hidden="1"/>
    <cellStyle name="60% - Accent3" xfId="2799" builtinId="40" hidden="1"/>
    <cellStyle name="60% - Accent3" xfId="2839" builtinId="40" hidden="1"/>
    <cellStyle name="60% - Accent3" xfId="2877" builtinId="40" hidden="1"/>
    <cellStyle name="60% - Accent3" xfId="2896" builtinId="40" hidden="1"/>
    <cellStyle name="60% - Accent3" xfId="2936" builtinId="40" hidden="1"/>
    <cellStyle name="60% - Accent3" xfId="2984" builtinId="40" hidden="1"/>
    <cellStyle name="60% - Accent3" xfId="3027" builtinId="40" hidden="1"/>
    <cellStyle name="60% - Accent3" xfId="3064" builtinId="40" hidden="1"/>
    <cellStyle name="60% - Accent3" xfId="3104" builtinId="40" hidden="1"/>
    <cellStyle name="60% - Accent3" xfId="3142" builtinId="40" hidden="1"/>
    <cellStyle name="60% - Accent3" xfId="3185" builtinId="40" hidden="1"/>
    <cellStyle name="60% - Accent3" xfId="3231" builtinId="40" hidden="1"/>
    <cellStyle name="60% - Accent3" xfId="3283" builtinId="40" hidden="1"/>
    <cellStyle name="60% - Accent3" xfId="3327" builtinId="40" hidden="1"/>
    <cellStyle name="60% - Accent3" xfId="3369" builtinId="40" hidden="1"/>
    <cellStyle name="60% - Accent3" xfId="3414" builtinId="40" hidden="1"/>
    <cellStyle name="60% - Accent3" xfId="3464" builtinId="40" hidden="1"/>
    <cellStyle name="60% - Accent3" xfId="3503" builtinId="40" hidden="1"/>
    <cellStyle name="60% - Accent3" xfId="3551" builtinId="40" hidden="1"/>
    <cellStyle name="60% - Accent3" xfId="3586" builtinId="40" hidden="1"/>
    <cellStyle name="60% - Accent3" xfId="3635" builtinId="40" hidden="1"/>
    <cellStyle name="60% - Accent3" xfId="3675" builtinId="40" hidden="1"/>
    <cellStyle name="60% - Accent3" xfId="3712" builtinId="40" hidden="1"/>
    <cellStyle name="60% - Accent3" xfId="3752" builtinId="40" hidden="1"/>
    <cellStyle name="60% - Accent3" xfId="3799" builtinId="40" hidden="1"/>
    <cellStyle name="60% - Accent3" xfId="3847" builtinId="40" hidden="1"/>
    <cellStyle name="60% - Accent3" xfId="3886" builtinId="40" hidden="1"/>
    <cellStyle name="60% - Accent3" xfId="3933" builtinId="40" hidden="1"/>
    <cellStyle name="60% - Accent3" xfId="3969" builtinId="40" hidden="1"/>
    <cellStyle name="60% - Accent3" xfId="4018" builtinId="40" hidden="1"/>
    <cellStyle name="60% - Accent3" xfId="4057" builtinId="40" hidden="1"/>
    <cellStyle name="60% - Accent3" xfId="4092" builtinId="40" hidden="1"/>
    <cellStyle name="60% - Accent3" xfId="4130" builtinId="40" hidden="1"/>
    <cellStyle name="60% - Accent3" xfId="3861" builtinId="40" hidden="1"/>
    <cellStyle name="60% - Accent3" xfId="4183" builtinId="40" hidden="1"/>
    <cellStyle name="60% - Accent3" xfId="4223" builtinId="40" hidden="1"/>
    <cellStyle name="60% - Accent3" xfId="4269" builtinId="40" hidden="1"/>
    <cellStyle name="60% - Accent3" xfId="4305" builtinId="40" hidden="1"/>
    <cellStyle name="60% - Accent3" xfId="4354" builtinId="40" hidden="1"/>
    <cellStyle name="60% - Accent3" xfId="4395" builtinId="40" hidden="1"/>
    <cellStyle name="60% - Accent3" xfId="4431" builtinId="40" hidden="1"/>
    <cellStyle name="60% - Accent3" xfId="4471" builtinId="40" hidden="1"/>
    <cellStyle name="60% - Accent3" xfId="4254" builtinId="40" hidden="1"/>
    <cellStyle name="60% - Accent3" xfId="4512" builtinId="40" hidden="1"/>
    <cellStyle name="60% - Accent3" xfId="4549" builtinId="40" hidden="1"/>
    <cellStyle name="60% - Accent3" xfId="4592" builtinId="40" hidden="1"/>
    <cellStyle name="60% - Accent3" xfId="4624" builtinId="40" hidden="1"/>
    <cellStyle name="60% - Accent3" xfId="4669" builtinId="40" hidden="1"/>
    <cellStyle name="60% - Accent3" xfId="4705" builtinId="40" hidden="1"/>
    <cellStyle name="60% - Accent3" xfId="4738" builtinId="40" hidden="1"/>
    <cellStyle name="60% - Accent3" xfId="4774" builtinId="40" hidden="1"/>
    <cellStyle name="60% - Accent3" xfId="3662" builtinId="40" hidden="1"/>
    <cellStyle name="60% - Accent3" xfId="4812" builtinId="40" hidden="1"/>
    <cellStyle name="60% - Accent3" xfId="4846" builtinId="40" hidden="1"/>
    <cellStyle name="60% - Accent3" xfId="4898" builtinId="40" hidden="1"/>
    <cellStyle name="60% - Accent3" xfId="4950" builtinId="40" hidden="1"/>
    <cellStyle name="60% - Accent3" xfId="4999" builtinId="40" hidden="1"/>
    <cellStyle name="60% - Accent3" xfId="5042" builtinId="40" hidden="1"/>
    <cellStyle name="60% - Accent3" xfId="5079" builtinId="40" hidden="1"/>
    <cellStyle name="60% - Accent3" xfId="5119" builtinId="40" hidden="1"/>
    <cellStyle name="60% - Accent3" xfId="5157" builtinId="40" hidden="1"/>
    <cellStyle name="60% - Accent3" xfId="5192" builtinId="40" hidden="1"/>
    <cellStyle name="60% - Accent3" xfId="5244" builtinId="40" hidden="1"/>
    <cellStyle name="60% - Accent3" xfId="5295" builtinId="40" hidden="1"/>
    <cellStyle name="60% - Accent3" xfId="5339" builtinId="40" hidden="1"/>
    <cellStyle name="60% - Accent3" xfId="5375" builtinId="40" hidden="1"/>
    <cellStyle name="60% - Accent3" xfId="5415" builtinId="40" hidden="1"/>
    <cellStyle name="60% - Accent3" xfId="5453" builtinId="40" hidden="1"/>
    <cellStyle name="60% - Accent3" xfId="5473" builtinId="40" hidden="1"/>
    <cellStyle name="60% - Accent3" xfId="5526" builtinId="40" hidden="1"/>
    <cellStyle name="60% - Accent3" xfId="5576" builtinId="40" hidden="1"/>
    <cellStyle name="60% - Accent3" xfId="5620" builtinId="40" hidden="1"/>
    <cellStyle name="60% - Accent3" xfId="5657" builtinId="40" hidden="1"/>
    <cellStyle name="60% - Accent3" xfId="5697" builtinId="40" hidden="1"/>
    <cellStyle name="60% - Accent3" xfId="5735" builtinId="40" hidden="1"/>
    <cellStyle name="60% - Accent3" xfId="5760" builtinId="40" hidden="1"/>
    <cellStyle name="60% - Accent3" xfId="5810" builtinId="40" hidden="1"/>
    <cellStyle name="60% - Accent3" xfId="5859" builtinId="40" hidden="1"/>
    <cellStyle name="60% - Accent3" xfId="5901" builtinId="40" hidden="1"/>
    <cellStyle name="60% - Accent3" xfId="5937" builtinId="40" hidden="1"/>
    <cellStyle name="60% - Accent3" xfId="5977" builtinId="40" hidden="1"/>
    <cellStyle name="60% - Accent3" xfId="6015" builtinId="40" hidden="1"/>
    <cellStyle name="60% - Accent3" xfId="6034" builtinId="40" hidden="1"/>
    <cellStyle name="60% - Accent3" xfId="6074" builtinId="40" hidden="1"/>
    <cellStyle name="60% - Accent3" xfId="6122" builtinId="40" hidden="1"/>
    <cellStyle name="60% - Accent3" xfId="6165" builtinId="40" hidden="1"/>
    <cellStyle name="60% - Accent3" xfId="6202" builtinId="40" hidden="1"/>
    <cellStyle name="60% - Accent3" xfId="6242" builtinId="40" hidden="1"/>
    <cellStyle name="60% - Accent3" xfId="6280" builtinId="40" hidden="1"/>
    <cellStyle name="60% - Accent3" xfId="6323" builtinId="40" hidden="1"/>
    <cellStyle name="60% - Accent3" xfId="6368" builtinId="40" hidden="1"/>
    <cellStyle name="60% - Accent3" xfId="6412" builtinId="40" hidden="1"/>
    <cellStyle name="60% - Accent3" xfId="6476" builtinId="40" hidden="1"/>
    <cellStyle name="60% - Accent3" xfId="6519" builtinId="40" hidden="1"/>
    <cellStyle name="60% - Accent3" xfId="6565" builtinId="40" hidden="1"/>
    <cellStyle name="60% - Accent3" xfId="6615" builtinId="40" hidden="1"/>
    <cellStyle name="60% - Accent3" xfId="6654" builtinId="40" hidden="1"/>
    <cellStyle name="60% - Accent3" xfId="6702" builtinId="40" hidden="1"/>
    <cellStyle name="60% - Accent3" xfId="6737" builtinId="40" hidden="1"/>
    <cellStyle name="60% - Accent3" xfId="6786" builtinId="40" hidden="1"/>
    <cellStyle name="60% - Accent3" xfId="6826" builtinId="40" hidden="1"/>
    <cellStyle name="60% - Accent3" xfId="6863" builtinId="40" hidden="1"/>
    <cellStyle name="60% - Accent3" xfId="6903" builtinId="40" hidden="1"/>
    <cellStyle name="60% - Accent3" xfId="6950" builtinId="40" hidden="1"/>
    <cellStyle name="60% - Accent3" xfId="6998" builtinId="40" hidden="1"/>
    <cellStyle name="60% - Accent3" xfId="7037" builtinId="40" hidden="1"/>
    <cellStyle name="60% - Accent3" xfId="7084" builtinId="40" hidden="1"/>
    <cellStyle name="60% - Accent3" xfId="7120" builtinId="40" hidden="1"/>
    <cellStyle name="60% - Accent3" xfId="7169" builtinId="40" hidden="1"/>
    <cellStyle name="60% - Accent3" xfId="7208" builtinId="40" hidden="1"/>
    <cellStyle name="60% - Accent3" xfId="7243" builtinId="40" hidden="1"/>
    <cellStyle name="60% - Accent3" xfId="7281" builtinId="40" hidden="1"/>
    <cellStyle name="60% - Accent3" xfId="7012" builtinId="40" hidden="1"/>
    <cellStyle name="60% - Accent3" xfId="7334" builtinId="40" hidden="1"/>
    <cellStyle name="60% - Accent3" xfId="7374" builtinId="40" hidden="1"/>
    <cellStyle name="60% - Accent3" xfId="7420" builtinId="40" hidden="1"/>
    <cellStyle name="60% - Accent3" xfId="7456" builtinId="40" hidden="1"/>
    <cellStyle name="60% - Accent3" xfId="7505" builtinId="40" hidden="1"/>
    <cellStyle name="60% - Accent3" xfId="7546" builtinId="40" hidden="1"/>
    <cellStyle name="60% - Accent3" xfId="7582" builtinId="40" hidden="1"/>
    <cellStyle name="60% - Accent3" xfId="7622" builtinId="40" hidden="1"/>
    <cellStyle name="60% - Accent3" xfId="7405" builtinId="40" hidden="1"/>
    <cellStyle name="60% - Accent3" xfId="7663" builtinId="40" hidden="1"/>
    <cellStyle name="60% - Accent3" xfId="7700" builtinId="40" hidden="1"/>
    <cellStyle name="60% - Accent3" xfId="7743" builtinId="40" hidden="1"/>
    <cellStyle name="60% - Accent3" xfId="7775" builtinId="40" hidden="1"/>
    <cellStyle name="60% - Accent3" xfId="7820" builtinId="40" hidden="1"/>
    <cellStyle name="60% - Accent3" xfId="7856" builtinId="40" hidden="1"/>
    <cellStyle name="60% - Accent3" xfId="7889" builtinId="40" hidden="1"/>
    <cellStyle name="60% - Accent3" xfId="7925" builtinId="40" hidden="1"/>
    <cellStyle name="60% - Accent3" xfId="6813" builtinId="40" hidden="1"/>
    <cellStyle name="60% - Accent3" xfId="7963" builtinId="40" hidden="1"/>
    <cellStyle name="60% - Accent3" xfId="7997" builtinId="40" hidden="1"/>
    <cellStyle name="60% - Accent3" xfId="8050" builtinId="40" hidden="1"/>
    <cellStyle name="60% - Accent3" xfId="8103" builtinId="40" hidden="1"/>
    <cellStyle name="60% - Accent3" xfId="8153" builtinId="40" hidden="1"/>
    <cellStyle name="60% - Accent3" xfId="8197" builtinId="40" hidden="1"/>
    <cellStyle name="60% - Accent3" xfId="8234" builtinId="40" hidden="1"/>
    <cellStyle name="60% - Accent3" xfId="8274" builtinId="40" hidden="1"/>
    <cellStyle name="60% - Accent3" xfId="8312" builtinId="40" hidden="1"/>
    <cellStyle name="60% - Accent3" xfId="8347" builtinId="40" hidden="1"/>
    <cellStyle name="60% - Accent3" xfId="8400" builtinId="40" hidden="1"/>
    <cellStyle name="60% - Accent3" xfId="8451" builtinId="40" hidden="1"/>
    <cellStyle name="60% - Accent3" xfId="8495" builtinId="40" hidden="1"/>
    <cellStyle name="60% - Accent3" xfId="8531" builtinId="40" hidden="1"/>
    <cellStyle name="60% - Accent3" xfId="8571" builtinId="40" hidden="1"/>
    <cellStyle name="60% - Accent3" xfId="8609" builtinId="40" hidden="1"/>
    <cellStyle name="60% - Accent3" xfId="8629" builtinId="40" hidden="1"/>
    <cellStyle name="60% - Accent3" xfId="8682" builtinId="40" hidden="1"/>
    <cellStyle name="60% - Accent3" xfId="8732" builtinId="40" hidden="1"/>
    <cellStyle name="60% - Accent3" xfId="8776" builtinId="40" hidden="1"/>
    <cellStyle name="60% - Accent3" xfId="8813" builtinId="40" hidden="1"/>
    <cellStyle name="60% - Accent3" xfId="8853" builtinId="40" hidden="1"/>
    <cellStyle name="60% - Accent3" xfId="8891" builtinId="40" hidden="1"/>
    <cellStyle name="60% - Accent3" xfId="8916" builtinId="40" hidden="1"/>
    <cellStyle name="60% - Accent3" xfId="8966" builtinId="40" hidden="1"/>
    <cellStyle name="60% - Accent3" xfId="9015" builtinId="40" hidden="1"/>
    <cellStyle name="60% - Accent3" xfId="9057" builtinId="40" hidden="1"/>
    <cellStyle name="60% - Accent3" xfId="9093" builtinId="40" hidden="1"/>
    <cellStyle name="60% - Accent3" xfId="9133" builtinId="40" hidden="1"/>
    <cellStyle name="60% - Accent3" xfId="9171" builtinId="40" hidden="1"/>
    <cellStyle name="60% - Accent3" xfId="9190" builtinId="40" hidden="1"/>
    <cellStyle name="60% - Accent3" xfId="9230" builtinId="40" hidden="1"/>
    <cellStyle name="60% - Accent3" xfId="9278" builtinId="40" hidden="1"/>
    <cellStyle name="60% - Accent3" xfId="9321" builtinId="40" hidden="1"/>
    <cellStyle name="60% - Accent3" xfId="9358" builtinId="40" hidden="1"/>
    <cellStyle name="60% - Accent3" xfId="9398" builtinId="40" hidden="1"/>
    <cellStyle name="60% - Accent3" xfId="9436" builtinId="40" hidden="1"/>
    <cellStyle name="60% - Accent3" xfId="9479" builtinId="40" hidden="1"/>
    <cellStyle name="60% - Accent3" xfId="9525" builtinId="40" hidden="1"/>
    <cellStyle name="60% - Accent3" xfId="9553" builtinId="40" hidden="1"/>
    <cellStyle name="60% - Accent3" xfId="9613" builtinId="40" hidden="1"/>
    <cellStyle name="60% - Accent3" xfId="9655" builtinId="40" hidden="1"/>
    <cellStyle name="60% - Accent3" xfId="9702" builtinId="40" hidden="1"/>
    <cellStyle name="60% - Accent3" xfId="9750" builtinId="40" hidden="1"/>
    <cellStyle name="60% - Accent3" xfId="9789" builtinId="40" hidden="1"/>
    <cellStyle name="60% - Accent3" xfId="9837" builtinId="40" hidden="1"/>
    <cellStyle name="60% - Accent3" xfId="9872" builtinId="40" hidden="1"/>
    <cellStyle name="60% - Accent3" xfId="9921" builtinId="40" hidden="1"/>
    <cellStyle name="60% - Accent3" xfId="9961" builtinId="40" hidden="1"/>
    <cellStyle name="60% - Accent3" xfId="9998" builtinId="40" hidden="1"/>
    <cellStyle name="60% - Accent3" xfId="10038" builtinId="40" hidden="1"/>
    <cellStyle name="60% - Accent3" xfId="10085" builtinId="40" hidden="1"/>
    <cellStyle name="60% - Accent3" xfId="10133" builtinId="40" hidden="1"/>
    <cellStyle name="60% - Accent3" xfId="10172" builtinId="40" hidden="1"/>
    <cellStyle name="60% - Accent3" xfId="10219" builtinId="40" hidden="1"/>
    <cellStyle name="60% - Accent3" xfId="10255" builtinId="40" hidden="1"/>
    <cellStyle name="60% - Accent3" xfId="10304" builtinId="40" hidden="1"/>
    <cellStyle name="60% - Accent3" xfId="10343" builtinId="40" hidden="1"/>
    <cellStyle name="60% - Accent3" xfId="10378" builtinId="40" hidden="1"/>
    <cellStyle name="60% - Accent3" xfId="10416" builtinId="40" hidden="1"/>
    <cellStyle name="60% - Accent3" xfId="10147" builtinId="40" hidden="1"/>
    <cellStyle name="60% - Accent3" xfId="10469" builtinId="40" hidden="1"/>
    <cellStyle name="60% - Accent3" xfId="10509" builtinId="40" hidden="1"/>
    <cellStyle name="60% - Accent3" xfId="10555" builtinId="40" hidden="1"/>
    <cellStyle name="60% - Accent3" xfId="10591" builtinId="40" hidden="1"/>
    <cellStyle name="60% - Accent3" xfId="10640" builtinId="40" hidden="1"/>
    <cellStyle name="60% - Accent3" xfId="10681" builtinId="40" hidden="1"/>
    <cellStyle name="60% - Accent3" xfId="10717" builtinId="40" hidden="1"/>
    <cellStyle name="60% - Accent3" xfId="10757" builtinId="40" hidden="1"/>
    <cellStyle name="60% - Accent3" xfId="10540" builtinId="40" hidden="1"/>
    <cellStyle name="60% - Accent3" xfId="10798" builtinId="40" hidden="1"/>
    <cellStyle name="60% - Accent3" xfId="10835" builtinId="40" hidden="1"/>
    <cellStyle name="60% - Accent3" xfId="10878" builtinId="40" hidden="1"/>
    <cellStyle name="60% - Accent3" xfId="10910" builtinId="40" hidden="1"/>
    <cellStyle name="60% - Accent3" xfId="10955" builtinId="40" hidden="1"/>
    <cellStyle name="60% - Accent3" xfId="10991" builtinId="40" hidden="1"/>
    <cellStyle name="60% - Accent3" xfId="11024" builtinId="40" hidden="1"/>
    <cellStyle name="60% - Accent3" xfId="11060" builtinId="40" hidden="1"/>
    <cellStyle name="60% - Accent3" xfId="9948" builtinId="40" hidden="1"/>
    <cellStyle name="60% - Accent3" xfId="11097" builtinId="40" hidden="1"/>
    <cellStyle name="60% - Accent3" xfId="11130" builtinId="40" hidden="1"/>
    <cellStyle name="60% - Accent3" xfId="11182" builtinId="40" hidden="1"/>
    <cellStyle name="60% - Accent3" xfId="11235" builtinId="40" hidden="1"/>
    <cellStyle name="60% - Accent3" xfId="11284" builtinId="40" hidden="1"/>
    <cellStyle name="60% - Accent3" xfId="11328" builtinId="40" hidden="1"/>
    <cellStyle name="60% - Accent3" xfId="11364" builtinId="40" hidden="1"/>
    <cellStyle name="60% - Accent3" xfId="11403" builtinId="40" hidden="1"/>
    <cellStyle name="60% - Accent3" xfId="11440" builtinId="40" hidden="1"/>
    <cellStyle name="60% - Accent3" xfId="11474" builtinId="40" hidden="1"/>
    <cellStyle name="60% - Accent3" xfId="11524" builtinId="40" hidden="1"/>
    <cellStyle name="60% - Accent3" xfId="11574" builtinId="40" hidden="1"/>
    <cellStyle name="60% - Accent3" xfId="11616" builtinId="40" hidden="1"/>
    <cellStyle name="60% - Accent3" xfId="11651" builtinId="40" hidden="1"/>
    <cellStyle name="60% - Accent3" xfId="11690" builtinId="40" hidden="1"/>
    <cellStyle name="60% - Accent3" xfId="11728" builtinId="40" hidden="1"/>
    <cellStyle name="60% - Accent3" xfId="11748" builtinId="40" hidden="1"/>
    <cellStyle name="60% - Accent3" xfId="11799" builtinId="40" hidden="1"/>
    <cellStyle name="60% - Accent3" xfId="11848" builtinId="40" hidden="1"/>
    <cellStyle name="60% - Accent3" xfId="11890" builtinId="40" hidden="1"/>
    <cellStyle name="60% - Accent3" xfId="11926" builtinId="40" hidden="1"/>
    <cellStyle name="60% - Accent3" xfId="11965" builtinId="40" hidden="1"/>
    <cellStyle name="60% - Accent3" xfId="12003" builtinId="40" hidden="1"/>
    <cellStyle name="60% - Accent3" xfId="12028" builtinId="40" hidden="1"/>
    <cellStyle name="60% - Accent3" xfId="12076" builtinId="40" hidden="1"/>
    <cellStyle name="60% - Accent3" xfId="12122" builtinId="40" hidden="1"/>
    <cellStyle name="60% - Accent3" xfId="12161" builtinId="40" hidden="1"/>
    <cellStyle name="60% - Accent3" xfId="12196" builtinId="40" hidden="1"/>
    <cellStyle name="60% - Accent3" xfId="12235" builtinId="40" hidden="1"/>
    <cellStyle name="60% - Accent3" xfId="12273" builtinId="40" hidden="1"/>
    <cellStyle name="60% - Accent3" xfId="12292" builtinId="40" hidden="1"/>
    <cellStyle name="60% - Accent3" xfId="12331" builtinId="40" hidden="1"/>
    <cellStyle name="60% - Accent3" xfId="12378" builtinId="40" hidden="1"/>
    <cellStyle name="60% - Accent3" xfId="12420" builtinId="40" hidden="1"/>
    <cellStyle name="60% - Accent3" xfId="12457" builtinId="40" hidden="1"/>
    <cellStyle name="60% - Accent3" xfId="12496" builtinId="40" hidden="1"/>
    <cellStyle name="60% - Accent3" xfId="12534" builtinId="40" hidden="1"/>
    <cellStyle name="60% - Accent3" xfId="12576" builtinId="40" hidden="1"/>
    <cellStyle name="60% - Accent3" xfId="12621" builtinId="40" hidden="1"/>
    <cellStyle name="60% - Accent3" xfId="12641" builtinId="40" hidden="1"/>
    <cellStyle name="60% - Accent3" xfId="11494" builtinId="40" hidden="1"/>
    <cellStyle name="60% - Accent3" xfId="11991" builtinId="40" hidden="1"/>
    <cellStyle name="60% - Accent3" xfId="11426" builtinId="40" hidden="1"/>
    <cellStyle name="60% - Accent3" xfId="9573" builtinId="40" hidden="1"/>
    <cellStyle name="60% - Accent3" xfId="12663" builtinId="40" hidden="1"/>
    <cellStyle name="60% - Accent3" xfId="12710" builtinId="40" hidden="1"/>
    <cellStyle name="60% - Accent3" xfId="12745" builtinId="40" hidden="1"/>
    <cellStyle name="60% - Accent3" xfId="12794" builtinId="40" hidden="1"/>
    <cellStyle name="60% - Accent3" xfId="12834" builtinId="40" hidden="1"/>
    <cellStyle name="60% - Accent3" xfId="12870" builtinId="40" hidden="1"/>
    <cellStyle name="60% - Accent3" xfId="12910" builtinId="40" hidden="1"/>
    <cellStyle name="60% - Accent3" xfId="12956" builtinId="40" hidden="1"/>
    <cellStyle name="60% - Accent3" xfId="13004" builtinId="40" hidden="1"/>
    <cellStyle name="60% - Accent3" xfId="13043" builtinId="40" hidden="1"/>
    <cellStyle name="60% - Accent3" xfId="13090" builtinId="40" hidden="1"/>
    <cellStyle name="60% - Accent3" xfId="13126" builtinId="40" hidden="1"/>
    <cellStyle name="60% - Accent3" xfId="13175" builtinId="40" hidden="1"/>
    <cellStyle name="60% - Accent3" xfId="13214" builtinId="40" hidden="1"/>
    <cellStyle name="60% - Accent3" xfId="13249" builtinId="40" hidden="1"/>
    <cellStyle name="60% - Accent3" xfId="13287" builtinId="40" hidden="1"/>
    <cellStyle name="60% - Accent3" xfId="13018" builtinId="40" hidden="1"/>
    <cellStyle name="60% - Accent3" xfId="13340" builtinId="40" hidden="1"/>
    <cellStyle name="60% - Accent3" xfId="13380" builtinId="40" hidden="1"/>
    <cellStyle name="60% - Accent3" xfId="13426" builtinId="40" hidden="1"/>
    <cellStyle name="60% - Accent3" xfId="13462" builtinId="40" hidden="1"/>
    <cellStyle name="60% - Accent3" xfId="13511" builtinId="40" hidden="1"/>
    <cellStyle name="60% - Accent3" xfId="13552" builtinId="40" hidden="1"/>
    <cellStyle name="60% - Accent3" xfId="13588" builtinId="40" hidden="1"/>
    <cellStyle name="60% - Accent3" xfId="13628" builtinId="40" hidden="1"/>
    <cellStyle name="60% - Accent3" xfId="13411" builtinId="40" hidden="1"/>
    <cellStyle name="60% - Accent3" xfId="13669" builtinId="40" hidden="1"/>
    <cellStyle name="60% - Accent3" xfId="13705" builtinId="40" hidden="1"/>
    <cellStyle name="60% - Accent3" xfId="13748" builtinId="40" hidden="1"/>
    <cellStyle name="60% - Accent3" xfId="13780" builtinId="40" hidden="1"/>
    <cellStyle name="60% - Accent3" xfId="13825" builtinId="40" hidden="1"/>
    <cellStyle name="60% - Accent3" xfId="13861" builtinId="40" hidden="1"/>
    <cellStyle name="60% - Accent3" xfId="13894" builtinId="40" hidden="1"/>
    <cellStyle name="60% - Accent3" xfId="13930" builtinId="40" hidden="1"/>
    <cellStyle name="60% - Accent3" xfId="12821" builtinId="40" hidden="1"/>
    <cellStyle name="60% - Accent3" xfId="13964" builtinId="40" hidden="1"/>
    <cellStyle name="60% - Accent3" xfId="13995" builtinId="40" hidden="1"/>
    <cellStyle name="60% - Accent3" xfId="14039" builtinId="40" hidden="1"/>
    <cellStyle name="60% - Accent3" xfId="14085" builtinId="40" hidden="1"/>
    <cellStyle name="60% - Accent3" xfId="14130" builtinId="40" hidden="1"/>
    <cellStyle name="60% - Accent3" xfId="14167" builtinId="40" hidden="1"/>
    <cellStyle name="60% - Accent3" xfId="14199" builtinId="40" hidden="1"/>
    <cellStyle name="60% - Accent3" xfId="14235" builtinId="40" hidden="1"/>
    <cellStyle name="60% - Accent3" xfId="14268" builtinId="40" hidden="1"/>
    <cellStyle name="60% - Accent3" xfId="14298" builtinId="40" hidden="1"/>
    <cellStyle name="60% - Accent3" xfId="14344" builtinId="40" hidden="1"/>
    <cellStyle name="60% - Accent3" xfId="14392" builtinId="40" hidden="1"/>
    <cellStyle name="60% - Accent3" xfId="14431" builtinId="40" hidden="1"/>
    <cellStyle name="60% - Accent3" xfId="14464" builtinId="40" hidden="1"/>
    <cellStyle name="60% - Accent3" xfId="14500" builtinId="40" hidden="1"/>
    <cellStyle name="60% - Accent3" xfId="14536" builtinId="40" hidden="1"/>
    <cellStyle name="60% - Accent3" xfId="14555" builtinId="40" hidden="1"/>
    <cellStyle name="60% - Accent3" xfId="14603" builtinId="40" hidden="1"/>
    <cellStyle name="60% - Accent3" xfId="14650" builtinId="40" hidden="1"/>
    <cellStyle name="60% - Accent3" xfId="14689" builtinId="40" hidden="1"/>
    <cellStyle name="60% - Accent3" xfId="14723" builtinId="40" hidden="1"/>
    <cellStyle name="60% - Accent3" xfId="14759" builtinId="40" hidden="1"/>
    <cellStyle name="60% - Accent3" xfId="14795" builtinId="40" hidden="1"/>
    <cellStyle name="60% - Accent3" xfId="14819" builtinId="40" hidden="1"/>
    <cellStyle name="60% - Accent3" xfId="14865" builtinId="40" hidden="1"/>
    <cellStyle name="60% - Accent3" xfId="14909" builtinId="40" hidden="1"/>
    <cellStyle name="60% - Accent3" xfId="14946" builtinId="40" hidden="1"/>
    <cellStyle name="60% - Accent3" xfId="14979" builtinId="40" hidden="1"/>
    <cellStyle name="60% - Accent3" xfId="15015" builtinId="40" hidden="1"/>
    <cellStyle name="60% - Accent3" xfId="15051" builtinId="40" hidden="1"/>
    <cellStyle name="60% - Accent3" xfId="15069" builtinId="40" hidden="1"/>
    <cellStyle name="60% - Accent3" xfId="15106" builtinId="40" hidden="1"/>
    <cellStyle name="60% - Accent3" xfId="15151" builtinId="40" hidden="1"/>
    <cellStyle name="60% - Accent3" xfId="15189" builtinId="40" hidden="1"/>
    <cellStyle name="60% - Accent3" xfId="15223" builtinId="40" hidden="1"/>
    <cellStyle name="60% - Accent3" xfId="15259" builtinId="40" hidden="1"/>
    <cellStyle name="60% - Accent3" xfId="15295" builtinId="40" hidden="1"/>
    <cellStyle name="60% - Accent3" xfId="15331" builtinId="40" hidden="1"/>
    <cellStyle name="60% - Accent3" xfId="15370" builtinId="40" hidden="1"/>
    <cellStyle name="60% - Accent4" xfId="40" builtinId="44" hidden="1"/>
    <cellStyle name="60% - Accent4" xfId="94" builtinId="44" hidden="1"/>
    <cellStyle name="60% - Accent4" xfId="137" builtinId="44" hidden="1"/>
    <cellStyle name="60% - Accent4" xfId="184" builtinId="44" hidden="1"/>
    <cellStyle name="60% - Accent4" xfId="226" builtinId="44" hidden="1"/>
    <cellStyle name="60% - Accent4" xfId="275" builtinId="44" hidden="1"/>
    <cellStyle name="60% - Accent4" xfId="325" builtinId="44" hidden="1"/>
    <cellStyle name="60% - Accent4" xfId="364" builtinId="44" hidden="1"/>
    <cellStyle name="60% - Accent4" xfId="412" builtinId="44" hidden="1"/>
    <cellStyle name="60% - Accent4" xfId="447" builtinId="44" hidden="1"/>
    <cellStyle name="60% - Accent4" xfId="496" builtinId="44" hidden="1"/>
    <cellStyle name="60% - Accent4" xfId="536" builtinId="44" hidden="1"/>
    <cellStyle name="60% - Accent4" xfId="573" builtinId="44" hidden="1"/>
    <cellStyle name="60% - Accent4" xfId="613" builtinId="44" hidden="1"/>
    <cellStyle name="60% - Accent4" xfId="660" builtinId="44" hidden="1"/>
    <cellStyle name="60% - Accent4" xfId="708" builtinId="44" hidden="1"/>
    <cellStyle name="60% - Accent4" xfId="747" builtinId="44" hidden="1"/>
    <cellStyle name="60% - Accent4" xfId="794" builtinId="44" hidden="1"/>
    <cellStyle name="60% - Accent4" xfId="830" builtinId="44" hidden="1"/>
    <cellStyle name="60% - Accent4" xfId="879" builtinId="44" hidden="1"/>
    <cellStyle name="60% - Accent4" xfId="918" builtinId="44" hidden="1"/>
    <cellStyle name="60% - Accent4" xfId="953" builtinId="44" hidden="1"/>
    <cellStyle name="60% - Accent4" xfId="991" builtinId="44" hidden="1"/>
    <cellStyle name="60% - Accent4" xfId="717" builtinId="44" hidden="1"/>
    <cellStyle name="60% - Accent4" xfId="1044" builtinId="44" hidden="1"/>
    <cellStyle name="60% - Accent4" xfId="1084" builtinId="44" hidden="1"/>
    <cellStyle name="60% - Accent4" xfId="1130" builtinId="44" hidden="1"/>
    <cellStyle name="60% - Accent4" xfId="1166" builtinId="44" hidden="1"/>
    <cellStyle name="60% - Accent4" xfId="1215" builtinId="44" hidden="1"/>
    <cellStyle name="60% - Accent4" xfId="1256" builtinId="44" hidden="1"/>
    <cellStyle name="60% - Accent4" xfId="1292" builtinId="44" hidden="1"/>
    <cellStyle name="60% - Accent4" xfId="1332" builtinId="44" hidden="1"/>
    <cellStyle name="60% - Accent4" xfId="1007" builtinId="44" hidden="1"/>
    <cellStyle name="60% - Accent4" xfId="1373" builtinId="44" hidden="1"/>
    <cellStyle name="60% - Accent4" xfId="1410" builtinId="44" hidden="1"/>
    <cellStyle name="60% - Accent4" xfId="1453" builtinId="44" hidden="1"/>
    <cellStyle name="60% - Accent4" xfId="1485" builtinId="44" hidden="1"/>
    <cellStyle name="60% - Accent4" xfId="1530" builtinId="44" hidden="1"/>
    <cellStyle name="60% - Accent4" xfId="1566" builtinId="44" hidden="1"/>
    <cellStyle name="60% - Accent4" xfId="1599" builtinId="44" hidden="1"/>
    <cellStyle name="60% - Accent4" xfId="1635" builtinId="44" hidden="1"/>
    <cellStyle name="60% - Accent4" xfId="290" builtinId="44" hidden="1"/>
    <cellStyle name="60% - Accent4" xfId="1673" builtinId="44" hidden="1"/>
    <cellStyle name="60% - Accent4" xfId="1707" builtinId="44" hidden="1"/>
    <cellStyle name="60% - Accent4" xfId="1760" builtinId="44" hidden="1"/>
    <cellStyle name="60% - Accent4" xfId="1813" builtinId="44" hidden="1"/>
    <cellStyle name="60% - Accent4" xfId="1863" builtinId="44" hidden="1"/>
    <cellStyle name="60% - Accent4" xfId="1907" builtinId="44" hidden="1"/>
    <cellStyle name="60% - Accent4" xfId="1944" builtinId="44" hidden="1"/>
    <cellStyle name="60% - Accent4" xfId="1984" builtinId="44" hidden="1"/>
    <cellStyle name="60% - Accent4" xfId="2022" builtinId="44" hidden="1"/>
    <cellStyle name="60% - Accent4" xfId="2057" builtinId="44" hidden="1"/>
    <cellStyle name="60% - Accent4" xfId="2110" builtinId="44" hidden="1"/>
    <cellStyle name="60% - Accent4" xfId="2161" builtinId="44" hidden="1"/>
    <cellStyle name="60% - Accent4" xfId="2205" builtinId="44" hidden="1"/>
    <cellStyle name="60% - Accent4" xfId="2241" builtinId="44" hidden="1"/>
    <cellStyle name="60% - Accent4" xfId="2281" builtinId="44" hidden="1"/>
    <cellStyle name="60% - Accent4" xfId="2319" builtinId="44" hidden="1"/>
    <cellStyle name="60% - Accent4" xfId="2339" builtinId="44" hidden="1"/>
    <cellStyle name="60% - Accent4" xfId="2392" builtinId="44" hidden="1"/>
    <cellStyle name="60% - Accent4" xfId="2442" builtinId="44" hidden="1"/>
    <cellStyle name="60% - Accent4" xfId="2486" builtinId="44" hidden="1"/>
    <cellStyle name="60% - Accent4" xfId="2523" builtinId="44" hidden="1"/>
    <cellStyle name="60% - Accent4" xfId="2563" builtinId="44" hidden="1"/>
    <cellStyle name="60% - Accent4" xfId="2601" builtinId="44" hidden="1"/>
    <cellStyle name="60% - Accent4" xfId="2626" builtinId="44" hidden="1"/>
    <cellStyle name="60% - Accent4" xfId="2676" builtinId="44" hidden="1"/>
    <cellStyle name="60% - Accent4" xfId="2725" builtinId="44" hidden="1"/>
    <cellStyle name="60% - Accent4" xfId="2767" builtinId="44" hidden="1"/>
    <cellStyle name="60% - Accent4" xfId="2803" builtinId="44" hidden="1"/>
    <cellStyle name="60% - Accent4" xfId="2843" builtinId="44" hidden="1"/>
    <cellStyle name="60% - Accent4" xfId="2881" builtinId="44" hidden="1"/>
    <cellStyle name="60% - Accent4" xfId="2900" builtinId="44" hidden="1"/>
    <cellStyle name="60% - Accent4" xfId="2940" builtinId="44" hidden="1"/>
    <cellStyle name="60% - Accent4" xfId="2988" builtinId="44" hidden="1"/>
    <cellStyle name="60% - Accent4" xfId="3031" builtinId="44" hidden="1"/>
    <cellStyle name="60% - Accent4" xfId="3068" builtinId="44" hidden="1"/>
    <cellStyle name="60% - Accent4" xfId="3108" builtinId="44" hidden="1"/>
    <cellStyle name="60% - Accent4" xfId="3146" builtinId="44" hidden="1"/>
    <cellStyle name="60% - Accent4" xfId="3189" builtinId="44" hidden="1"/>
    <cellStyle name="60% - Accent4" xfId="3235" builtinId="44" hidden="1"/>
    <cellStyle name="60% - Accent4" xfId="3287" builtinId="44" hidden="1"/>
    <cellStyle name="60% - Accent4" xfId="3331" builtinId="44" hidden="1"/>
    <cellStyle name="60% - Accent4" xfId="3373" builtinId="44" hidden="1"/>
    <cellStyle name="60% - Accent4" xfId="3418" builtinId="44" hidden="1"/>
    <cellStyle name="60% - Accent4" xfId="3468" builtinId="44" hidden="1"/>
    <cellStyle name="60% - Accent4" xfId="3507" builtinId="44" hidden="1"/>
    <cellStyle name="60% - Accent4" xfId="3555" builtinId="44" hidden="1"/>
    <cellStyle name="60% - Accent4" xfId="3590" builtinId="44" hidden="1"/>
    <cellStyle name="60% - Accent4" xfId="3639" builtinId="44" hidden="1"/>
    <cellStyle name="60% - Accent4" xfId="3679" builtinId="44" hidden="1"/>
    <cellStyle name="60% - Accent4" xfId="3716" builtinId="44" hidden="1"/>
    <cellStyle name="60% - Accent4" xfId="3756" builtinId="44" hidden="1"/>
    <cellStyle name="60% - Accent4" xfId="3803" builtinId="44" hidden="1"/>
    <cellStyle name="60% - Accent4" xfId="3851" builtinId="44" hidden="1"/>
    <cellStyle name="60% - Accent4" xfId="3890" builtinId="44" hidden="1"/>
    <cellStyle name="60% - Accent4" xfId="3937" builtinId="44" hidden="1"/>
    <cellStyle name="60% - Accent4" xfId="3973" builtinId="44" hidden="1"/>
    <cellStyle name="60% - Accent4" xfId="4022" builtinId="44" hidden="1"/>
    <cellStyle name="60% - Accent4" xfId="4061" builtinId="44" hidden="1"/>
    <cellStyle name="60% - Accent4" xfId="4096" builtinId="44" hidden="1"/>
    <cellStyle name="60% - Accent4" xfId="4134" builtinId="44" hidden="1"/>
    <cellStyle name="60% - Accent4" xfId="3860" builtinId="44" hidden="1"/>
    <cellStyle name="60% - Accent4" xfId="4187" builtinId="44" hidden="1"/>
    <cellStyle name="60% - Accent4" xfId="4227" builtinId="44" hidden="1"/>
    <cellStyle name="60% - Accent4" xfId="4273" builtinId="44" hidden="1"/>
    <cellStyle name="60% - Accent4" xfId="4309" builtinId="44" hidden="1"/>
    <cellStyle name="60% - Accent4" xfId="4358" builtinId="44" hidden="1"/>
    <cellStyle name="60% - Accent4" xfId="4399" builtinId="44" hidden="1"/>
    <cellStyle name="60% - Accent4" xfId="4435" builtinId="44" hidden="1"/>
    <cellStyle name="60% - Accent4" xfId="4475" builtinId="44" hidden="1"/>
    <cellStyle name="60% - Accent4" xfId="4150" builtinId="44" hidden="1"/>
    <cellStyle name="60% - Accent4" xfId="4516" builtinId="44" hidden="1"/>
    <cellStyle name="60% - Accent4" xfId="4553" builtinId="44" hidden="1"/>
    <cellStyle name="60% - Accent4" xfId="4596" builtinId="44" hidden="1"/>
    <cellStyle name="60% - Accent4" xfId="4628" builtinId="44" hidden="1"/>
    <cellStyle name="60% - Accent4" xfId="4673" builtinId="44" hidden="1"/>
    <cellStyle name="60% - Accent4" xfId="4709" builtinId="44" hidden="1"/>
    <cellStyle name="60% - Accent4" xfId="4742" builtinId="44" hidden="1"/>
    <cellStyle name="60% - Accent4" xfId="4778" builtinId="44" hidden="1"/>
    <cellStyle name="60% - Accent4" xfId="3433" builtinId="44" hidden="1"/>
    <cellStyle name="60% - Accent4" xfId="4816" builtinId="44" hidden="1"/>
    <cellStyle name="60% - Accent4" xfId="4850" builtinId="44" hidden="1"/>
    <cellStyle name="60% - Accent4" xfId="4902" builtinId="44" hidden="1"/>
    <cellStyle name="60% - Accent4" xfId="4954" builtinId="44" hidden="1"/>
    <cellStyle name="60% - Accent4" xfId="5003" builtinId="44" hidden="1"/>
    <cellStyle name="60% - Accent4" xfId="5046" builtinId="44" hidden="1"/>
    <cellStyle name="60% - Accent4" xfId="5083" builtinId="44" hidden="1"/>
    <cellStyle name="60% - Accent4" xfId="5123" builtinId="44" hidden="1"/>
    <cellStyle name="60% - Accent4" xfId="5161" builtinId="44" hidden="1"/>
    <cellStyle name="60% - Accent4" xfId="5196" builtinId="44" hidden="1"/>
    <cellStyle name="60% - Accent4" xfId="5248" builtinId="44" hidden="1"/>
    <cellStyle name="60% - Accent4" xfId="5299" builtinId="44" hidden="1"/>
    <cellStyle name="60% - Accent4" xfId="5343" builtinId="44" hidden="1"/>
    <cellStyle name="60% - Accent4" xfId="5379" builtinId="44" hidden="1"/>
    <cellStyle name="60% - Accent4" xfId="5419" builtinId="44" hidden="1"/>
    <cellStyle name="60% - Accent4" xfId="5457" builtinId="44" hidden="1"/>
    <cellStyle name="60% - Accent4" xfId="5477" builtinId="44" hidden="1"/>
    <cellStyle name="60% - Accent4" xfId="5530" builtinId="44" hidden="1"/>
    <cellStyle name="60% - Accent4" xfId="5580" builtinId="44" hidden="1"/>
    <cellStyle name="60% - Accent4" xfId="5624" builtinId="44" hidden="1"/>
    <cellStyle name="60% - Accent4" xfId="5661" builtinId="44" hidden="1"/>
    <cellStyle name="60% - Accent4" xfId="5701" builtinId="44" hidden="1"/>
    <cellStyle name="60% - Accent4" xfId="5739" builtinId="44" hidden="1"/>
    <cellStyle name="60% - Accent4" xfId="5764" builtinId="44" hidden="1"/>
    <cellStyle name="60% - Accent4" xfId="5814" builtinId="44" hidden="1"/>
    <cellStyle name="60% - Accent4" xfId="5863" builtinId="44" hidden="1"/>
    <cellStyle name="60% - Accent4" xfId="5905" builtinId="44" hidden="1"/>
    <cellStyle name="60% - Accent4" xfId="5941" builtinId="44" hidden="1"/>
    <cellStyle name="60% - Accent4" xfId="5981" builtinId="44" hidden="1"/>
    <cellStyle name="60% - Accent4" xfId="6019" builtinId="44" hidden="1"/>
    <cellStyle name="60% - Accent4" xfId="6038" builtinId="44" hidden="1"/>
    <cellStyle name="60% - Accent4" xfId="6078" builtinId="44" hidden="1"/>
    <cellStyle name="60% - Accent4" xfId="6126" builtinId="44" hidden="1"/>
    <cellStyle name="60% - Accent4" xfId="6169" builtinId="44" hidden="1"/>
    <cellStyle name="60% - Accent4" xfId="6206" builtinId="44" hidden="1"/>
    <cellStyle name="60% - Accent4" xfId="6246" builtinId="44" hidden="1"/>
    <cellStyle name="60% - Accent4" xfId="6284" builtinId="44" hidden="1"/>
    <cellStyle name="60% - Accent4" xfId="6327" builtinId="44" hidden="1"/>
    <cellStyle name="60% - Accent4" xfId="6372" builtinId="44" hidden="1"/>
    <cellStyle name="60% - Accent4" xfId="6416" builtinId="44" hidden="1"/>
    <cellStyle name="60% - Accent4" xfId="6480" builtinId="44" hidden="1"/>
    <cellStyle name="60% - Accent4" xfId="6523" builtinId="44" hidden="1"/>
    <cellStyle name="60% - Accent4" xfId="6569" builtinId="44" hidden="1"/>
    <cellStyle name="60% - Accent4" xfId="6619" builtinId="44" hidden="1"/>
    <cellStyle name="60% - Accent4" xfId="6658" builtinId="44" hidden="1"/>
    <cellStyle name="60% - Accent4" xfId="6706" builtinId="44" hidden="1"/>
    <cellStyle name="60% - Accent4" xfId="6741" builtinId="44" hidden="1"/>
    <cellStyle name="60% - Accent4" xfId="6790" builtinId="44" hidden="1"/>
    <cellStyle name="60% - Accent4" xfId="6830" builtinId="44" hidden="1"/>
    <cellStyle name="60% - Accent4" xfId="6867" builtinId="44" hidden="1"/>
    <cellStyle name="60% - Accent4" xfId="6907" builtinId="44" hidden="1"/>
    <cellStyle name="60% - Accent4" xfId="6954" builtinId="44" hidden="1"/>
    <cellStyle name="60% - Accent4" xfId="7002" builtinId="44" hidden="1"/>
    <cellStyle name="60% - Accent4" xfId="7041" builtinId="44" hidden="1"/>
    <cellStyle name="60% - Accent4" xfId="7088" builtinId="44" hidden="1"/>
    <cellStyle name="60% - Accent4" xfId="7124" builtinId="44" hidden="1"/>
    <cellStyle name="60% - Accent4" xfId="7173" builtinId="44" hidden="1"/>
    <cellStyle name="60% - Accent4" xfId="7212" builtinId="44" hidden="1"/>
    <cellStyle name="60% - Accent4" xfId="7247" builtinId="44" hidden="1"/>
    <cellStyle name="60% - Accent4" xfId="7285" builtinId="44" hidden="1"/>
    <cellStyle name="60% - Accent4" xfId="7011" builtinId="44" hidden="1"/>
    <cellStyle name="60% - Accent4" xfId="7338" builtinId="44" hidden="1"/>
    <cellStyle name="60% - Accent4" xfId="7378" builtinId="44" hidden="1"/>
    <cellStyle name="60% - Accent4" xfId="7424" builtinId="44" hidden="1"/>
    <cellStyle name="60% - Accent4" xfId="7460" builtinId="44" hidden="1"/>
    <cellStyle name="60% - Accent4" xfId="7509" builtinId="44" hidden="1"/>
    <cellStyle name="60% - Accent4" xfId="7550" builtinId="44" hidden="1"/>
    <cellStyle name="60% - Accent4" xfId="7586" builtinId="44" hidden="1"/>
    <cellStyle name="60% - Accent4" xfId="7626" builtinId="44" hidden="1"/>
    <cellStyle name="60% - Accent4" xfId="7301" builtinId="44" hidden="1"/>
    <cellStyle name="60% - Accent4" xfId="7667" builtinId="44" hidden="1"/>
    <cellStyle name="60% - Accent4" xfId="7704" builtinId="44" hidden="1"/>
    <cellStyle name="60% - Accent4" xfId="7747" builtinId="44" hidden="1"/>
    <cellStyle name="60% - Accent4" xfId="7779" builtinId="44" hidden="1"/>
    <cellStyle name="60% - Accent4" xfId="7824" builtinId="44" hidden="1"/>
    <cellStyle name="60% - Accent4" xfId="7860" builtinId="44" hidden="1"/>
    <cellStyle name="60% - Accent4" xfId="7893" builtinId="44" hidden="1"/>
    <cellStyle name="60% - Accent4" xfId="7929" builtinId="44" hidden="1"/>
    <cellStyle name="60% - Accent4" xfId="6584" builtinId="44" hidden="1"/>
    <cellStyle name="60% - Accent4" xfId="7967" builtinId="44" hidden="1"/>
    <cellStyle name="60% - Accent4" xfId="8001" builtinId="44" hidden="1"/>
    <cellStyle name="60% - Accent4" xfId="8054" builtinId="44" hidden="1"/>
    <cellStyle name="60% - Accent4" xfId="8107" builtinId="44" hidden="1"/>
    <cellStyle name="60% - Accent4" xfId="8157" builtinId="44" hidden="1"/>
    <cellStyle name="60% - Accent4" xfId="8201" builtinId="44" hidden="1"/>
    <cellStyle name="60% - Accent4" xfId="8238" builtinId="44" hidden="1"/>
    <cellStyle name="60% - Accent4" xfId="8278" builtinId="44" hidden="1"/>
    <cellStyle name="60% - Accent4" xfId="8316" builtinId="44" hidden="1"/>
    <cellStyle name="60% - Accent4" xfId="8351" builtinId="44" hidden="1"/>
    <cellStyle name="60% - Accent4" xfId="8404" builtinId="44" hidden="1"/>
    <cellStyle name="60% - Accent4" xfId="8455" builtinId="44" hidden="1"/>
    <cellStyle name="60% - Accent4" xfId="8499" builtinId="44" hidden="1"/>
    <cellStyle name="60% - Accent4" xfId="8535" builtinId="44" hidden="1"/>
    <cellStyle name="60% - Accent4" xfId="8575" builtinId="44" hidden="1"/>
    <cellStyle name="60% - Accent4" xfId="8613" builtinId="44" hidden="1"/>
    <cellStyle name="60% - Accent4" xfId="8633" builtinId="44" hidden="1"/>
    <cellStyle name="60% - Accent4" xfId="8686" builtinId="44" hidden="1"/>
    <cellStyle name="60% - Accent4" xfId="8736" builtinId="44" hidden="1"/>
    <cellStyle name="60% - Accent4" xfId="8780" builtinId="44" hidden="1"/>
    <cellStyle name="60% - Accent4" xfId="8817" builtinId="44" hidden="1"/>
    <cellStyle name="60% - Accent4" xfId="8857" builtinId="44" hidden="1"/>
    <cellStyle name="60% - Accent4" xfId="8895" builtinId="44" hidden="1"/>
    <cellStyle name="60% - Accent4" xfId="8920" builtinId="44" hidden="1"/>
    <cellStyle name="60% - Accent4" xfId="8970" builtinId="44" hidden="1"/>
    <cellStyle name="60% - Accent4" xfId="9019" builtinId="44" hidden="1"/>
    <cellStyle name="60% - Accent4" xfId="9061" builtinId="44" hidden="1"/>
    <cellStyle name="60% - Accent4" xfId="9097" builtinId="44" hidden="1"/>
    <cellStyle name="60% - Accent4" xfId="9137" builtinId="44" hidden="1"/>
    <cellStyle name="60% - Accent4" xfId="9175" builtinId="44" hidden="1"/>
    <cellStyle name="60% - Accent4" xfId="9194" builtinId="44" hidden="1"/>
    <cellStyle name="60% - Accent4" xfId="9234" builtinId="44" hidden="1"/>
    <cellStyle name="60% - Accent4" xfId="9282" builtinId="44" hidden="1"/>
    <cellStyle name="60% - Accent4" xfId="9325" builtinId="44" hidden="1"/>
    <cellStyle name="60% - Accent4" xfId="9362" builtinId="44" hidden="1"/>
    <cellStyle name="60% - Accent4" xfId="9402" builtinId="44" hidden="1"/>
    <cellStyle name="60% - Accent4" xfId="9440" builtinId="44" hidden="1"/>
    <cellStyle name="60% - Accent4" xfId="9483" builtinId="44" hidden="1"/>
    <cellStyle name="60% - Accent4" xfId="9529" builtinId="44" hidden="1"/>
    <cellStyle name="60% - Accent4" xfId="9557" builtinId="44" hidden="1"/>
    <cellStyle name="60% - Accent4" xfId="9617" builtinId="44" hidden="1"/>
    <cellStyle name="60% - Accent4" xfId="9659" builtinId="44" hidden="1"/>
    <cellStyle name="60% - Accent4" xfId="9706" builtinId="44" hidden="1"/>
    <cellStyle name="60% - Accent4" xfId="9754" builtinId="44" hidden="1"/>
    <cellStyle name="60% - Accent4" xfId="9793" builtinId="44" hidden="1"/>
    <cellStyle name="60% - Accent4" xfId="9841" builtinId="44" hidden="1"/>
    <cellStyle name="60% - Accent4" xfId="9876" builtinId="44" hidden="1"/>
    <cellStyle name="60% - Accent4" xfId="9925" builtinId="44" hidden="1"/>
    <cellStyle name="60% - Accent4" xfId="9965" builtinId="44" hidden="1"/>
    <cellStyle name="60% - Accent4" xfId="10002" builtinId="44" hidden="1"/>
    <cellStyle name="60% - Accent4" xfId="10042" builtinId="44" hidden="1"/>
    <cellStyle name="60% - Accent4" xfId="10089" builtinId="44" hidden="1"/>
    <cellStyle name="60% - Accent4" xfId="10137" builtinId="44" hidden="1"/>
    <cellStyle name="60% - Accent4" xfId="10176" builtinId="44" hidden="1"/>
    <cellStyle name="60% - Accent4" xfId="10223" builtinId="44" hidden="1"/>
    <cellStyle name="60% - Accent4" xfId="10259" builtinId="44" hidden="1"/>
    <cellStyle name="60% - Accent4" xfId="10308" builtinId="44" hidden="1"/>
    <cellStyle name="60% - Accent4" xfId="10347" builtinId="44" hidden="1"/>
    <cellStyle name="60% - Accent4" xfId="10382" builtinId="44" hidden="1"/>
    <cellStyle name="60% - Accent4" xfId="10420" builtinId="44" hidden="1"/>
    <cellStyle name="60% - Accent4" xfId="10146" builtinId="44" hidden="1"/>
    <cellStyle name="60% - Accent4" xfId="10473" builtinId="44" hidden="1"/>
    <cellStyle name="60% - Accent4" xfId="10513" builtinId="44" hidden="1"/>
    <cellStyle name="60% - Accent4" xfId="10559" builtinId="44" hidden="1"/>
    <cellStyle name="60% - Accent4" xfId="10595" builtinId="44" hidden="1"/>
    <cellStyle name="60% - Accent4" xfId="10644" builtinId="44" hidden="1"/>
    <cellStyle name="60% - Accent4" xfId="10685" builtinId="44" hidden="1"/>
    <cellStyle name="60% - Accent4" xfId="10721" builtinId="44" hidden="1"/>
    <cellStyle name="60% - Accent4" xfId="10761" builtinId="44" hidden="1"/>
    <cellStyle name="60% - Accent4" xfId="10436" builtinId="44" hidden="1"/>
    <cellStyle name="60% - Accent4" xfId="10802" builtinId="44" hidden="1"/>
    <cellStyle name="60% - Accent4" xfId="10839" builtinId="44" hidden="1"/>
    <cellStyle name="60% - Accent4" xfId="10882" builtinId="44" hidden="1"/>
    <cellStyle name="60% - Accent4" xfId="10914" builtinId="44" hidden="1"/>
    <cellStyle name="60% - Accent4" xfId="10959" builtinId="44" hidden="1"/>
    <cellStyle name="60% - Accent4" xfId="10995" builtinId="44" hidden="1"/>
    <cellStyle name="60% - Accent4" xfId="11028" builtinId="44" hidden="1"/>
    <cellStyle name="60% - Accent4" xfId="11064" builtinId="44" hidden="1"/>
    <cellStyle name="60% - Accent4" xfId="9721" builtinId="44" hidden="1"/>
    <cellStyle name="60% - Accent4" xfId="11101" builtinId="44" hidden="1"/>
    <cellStyle name="60% - Accent4" xfId="11134" builtinId="44" hidden="1"/>
    <cellStyle name="60% - Accent4" xfId="11186" builtinId="44" hidden="1"/>
    <cellStyle name="60% - Accent4" xfId="11239" builtinId="44" hidden="1"/>
    <cellStyle name="60% - Accent4" xfId="11288" builtinId="44" hidden="1"/>
    <cellStyle name="60% - Accent4" xfId="11332" builtinId="44" hidden="1"/>
    <cellStyle name="60% - Accent4" xfId="11368" builtinId="44" hidden="1"/>
    <cellStyle name="60% - Accent4" xfId="11407" builtinId="44" hidden="1"/>
    <cellStyle name="60% - Accent4" xfId="11444" builtinId="44" hidden="1"/>
    <cellStyle name="60% - Accent4" xfId="11478" builtinId="44" hidden="1"/>
    <cellStyle name="60% - Accent4" xfId="11528" builtinId="44" hidden="1"/>
    <cellStyle name="60% - Accent4" xfId="11578" builtinId="44" hidden="1"/>
    <cellStyle name="60% - Accent4" xfId="11620" builtinId="44" hidden="1"/>
    <cellStyle name="60% - Accent4" xfId="11655" builtinId="44" hidden="1"/>
    <cellStyle name="60% - Accent4" xfId="11694" builtinId="44" hidden="1"/>
    <cellStyle name="60% - Accent4" xfId="11732" builtinId="44" hidden="1"/>
    <cellStyle name="60% - Accent4" xfId="11752" builtinId="44" hidden="1"/>
    <cellStyle name="60% - Accent4" xfId="11803" builtinId="44" hidden="1"/>
    <cellStyle name="60% - Accent4" xfId="11852" builtinId="44" hidden="1"/>
    <cellStyle name="60% - Accent4" xfId="11894" builtinId="44" hidden="1"/>
    <cellStyle name="60% - Accent4" xfId="11930" builtinId="44" hidden="1"/>
    <cellStyle name="60% - Accent4" xfId="11969" builtinId="44" hidden="1"/>
    <cellStyle name="60% - Accent4" xfId="12007" builtinId="44" hidden="1"/>
    <cellStyle name="60% - Accent4" xfId="12032" builtinId="44" hidden="1"/>
    <cellStyle name="60% - Accent4" xfId="12080" builtinId="44" hidden="1"/>
    <cellStyle name="60% - Accent4" xfId="12126" builtinId="44" hidden="1"/>
    <cellStyle name="60% - Accent4" xfId="12165" builtinId="44" hidden="1"/>
    <cellStyle name="60% - Accent4" xfId="12200" builtinId="44" hidden="1"/>
    <cellStyle name="60% - Accent4" xfId="12239" builtinId="44" hidden="1"/>
    <cellStyle name="60% - Accent4" xfId="12277" builtinId="44" hidden="1"/>
    <cellStyle name="60% - Accent4" xfId="12296" builtinId="44" hidden="1"/>
    <cellStyle name="60% - Accent4" xfId="12335" builtinId="44" hidden="1"/>
    <cellStyle name="60% - Accent4" xfId="12382" builtinId="44" hidden="1"/>
    <cellStyle name="60% - Accent4" xfId="12424" builtinId="44" hidden="1"/>
    <cellStyle name="60% - Accent4" xfId="12461" builtinId="44" hidden="1"/>
    <cellStyle name="60% - Accent4" xfId="12500" builtinId="44" hidden="1"/>
    <cellStyle name="60% - Accent4" xfId="12538" builtinId="44" hidden="1"/>
    <cellStyle name="60% - Accent4" xfId="12580" builtinId="44" hidden="1"/>
    <cellStyle name="60% - Accent4" xfId="12625" builtinId="44" hidden="1"/>
    <cellStyle name="60% - Accent4" xfId="11164" builtinId="44" hidden="1"/>
    <cellStyle name="60% - Accent4" xfId="12444" builtinId="44" hidden="1"/>
    <cellStyle name="60% - Accent4" xfId="11836" builtinId="44" hidden="1"/>
    <cellStyle name="60% - Accent4" xfId="12258" builtinId="44" hidden="1"/>
    <cellStyle name="60% - Accent4" xfId="11512" builtinId="44" hidden="1"/>
    <cellStyle name="60% - Accent4" xfId="12667" builtinId="44" hidden="1"/>
    <cellStyle name="60% - Accent4" xfId="12714" builtinId="44" hidden="1"/>
    <cellStyle name="60% - Accent4" xfId="12749" builtinId="44" hidden="1"/>
    <cellStyle name="60% - Accent4" xfId="12798" builtinId="44" hidden="1"/>
    <cellStyle name="60% - Accent4" xfId="12838" builtinId="44" hidden="1"/>
    <cellStyle name="60% - Accent4" xfId="12874" builtinId="44" hidden="1"/>
    <cellStyle name="60% - Accent4" xfId="12914" builtinId="44" hidden="1"/>
    <cellStyle name="60% - Accent4" xfId="12960" builtinId="44" hidden="1"/>
    <cellStyle name="60% - Accent4" xfId="13008" builtinId="44" hidden="1"/>
    <cellStyle name="60% - Accent4" xfId="13047" builtinId="44" hidden="1"/>
    <cellStyle name="60% - Accent4" xfId="13094" builtinId="44" hidden="1"/>
    <cellStyle name="60% - Accent4" xfId="13130" builtinId="44" hidden="1"/>
    <cellStyle name="60% - Accent4" xfId="13179" builtinId="44" hidden="1"/>
    <cellStyle name="60% - Accent4" xfId="13218" builtinId="44" hidden="1"/>
    <cellStyle name="60% - Accent4" xfId="13253" builtinId="44" hidden="1"/>
    <cellStyle name="60% - Accent4" xfId="13291" builtinId="44" hidden="1"/>
    <cellStyle name="60% - Accent4" xfId="13017" builtinId="44" hidden="1"/>
    <cellStyle name="60% - Accent4" xfId="13344" builtinId="44" hidden="1"/>
    <cellStyle name="60% - Accent4" xfId="13384" builtinId="44" hidden="1"/>
    <cellStyle name="60% - Accent4" xfId="13430" builtinId="44" hidden="1"/>
    <cellStyle name="60% - Accent4" xfId="13466" builtinId="44" hidden="1"/>
    <cellStyle name="60% - Accent4" xfId="13515" builtinId="44" hidden="1"/>
    <cellStyle name="60% - Accent4" xfId="13556" builtinId="44" hidden="1"/>
    <cellStyle name="60% - Accent4" xfId="13592" builtinId="44" hidden="1"/>
    <cellStyle name="60% - Accent4" xfId="13632" builtinId="44" hidden="1"/>
    <cellStyle name="60% - Accent4" xfId="13307" builtinId="44" hidden="1"/>
    <cellStyle name="60% - Accent4" xfId="13673" builtinId="44" hidden="1"/>
    <cellStyle name="60% - Accent4" xfId="13709" builtinId="44" hidden="1"/>
    <cellStyle name="60% - Accent4" xfId="13752" builtinId="44" hidden="1"/>
    <cellStyle name="60% - Accent4" xfId="13784" builtinId="44" hidden="1"/>
    <cellStyle name="60% - Accent4" xfId="13829" builtinId="44" hidden="1"/>
    <cellStyle name="60% - Accent4" xfId="13865" builtinId="44" hidden="1"/>
    <cellStyle name="60% - Accent4" xfId="13898" builtinId="44" hidden="1"/>
    <cellStyle name="60% - Accent4" xfId="13934" builtinId="44" hidden="1"/>
    <cellStyle name="60% - Accent4" xfId="11168" builtinId="44" hidden="1"/>
    <cellStyle name="60% - Accent4" xfId="13968" builtinId="44" hidden="1"/>
    <cellStyle name="60% - Accent4" xfId="13999" builtinId="44" hidden="1"/>
    <cellStyle name="60% - Accent4" xfId="14043" builtinId="44" hidden="1"/>
    <cellStyle name="60% - Accent4" xfId="14089" builtinId="44" hidden="1"/>
    <cellStyle name="60% - Accent4" xfId="14134" builtinId="44" hidden="1"/>
    <cellStyle name="60% - Accent4" xfId="14171" builtinId="44" hidden="1"/>
    <cellStyle name="60% - Accent4" xfId="14203" builtinId="44" hidden="1"/>
    <cellStyle name="60% - Accent4" xfId="14239" builtinId="44" hidden="1"/>
    <cellStyle name="60% - Accent4" xfId="14272" builtinId="44" hidden="1"/>
    <cellStyle name="60% - Accent4" xfId="14302" builtinId="44" hidden="1"/>
    <cellStyle name="60% - Accent4" xfId="14348" builtinId="44" hidden="1"/>
    <cellStyle name="60% - Accent4" xfId="14396" builtinId="44" hidden="1"/>
    <cellStyle name="60% - Accent4" xfId="14435" builtinId="44" hidden="1"/>
    <cellStyle name="60% - Accent4" xfId="14468" builtinId="44" hidden="1"/>
    <cellStyle name="60% - Accent4" xfId="14504" builtinId="44" hidden="1"/>
    <cellStyle name="60% - Accent4" xfId="14540" builtinId="44" hidden="1"/>
    <cellStyle name="60% - Accent4" xfId="14559" builtinId="44" hidden="1"/>
    <cellStyle name="60% - Accent4" xfId="14607" builtinId="44" hidden="1"/>
    <cellStyle name="60% - Accent4" xfId="14654" builtinId="44" hidden="1"/>
    <cellStyle name="60% - Accent4" xfId="14693" builtinId="44" hidden="1"/>
    <cellStyle name="60% - Accent4" xfId="14727" builtinId="44" hidden="1"/>
    <cellStyle name="60% - Accent4" xfId="14763" builtinId="44" hidden="1"/>
    <cellStyle name="60% - Accent4" xfId="14799" builtinId="44" hidden="1"/>
    <cellStyle name="60% - Accent4" xfId="14823" builtinId="44" hidden="1"/>
    <cellStyle name="60% - Accent4" xfId="14869" builtinId="44" hidden="1"/>
    <cellStyle name="60% - Accent4" xfId="14913" builtinId="44" hidden="1"/>
    <cellStyle name="60% - Accent4" xfId="14950" builtinId="44" hidden="1"/>
    <cellStyle name="60% - Accent4" xfId="14983" builtinId="44" hidden="1"/>
    <cellStyle name="60% - Accent4" xfId="15019" builtinId="44" hidden="1"/>
    <cellStyle name="60% - Accent4" xfId="15055" builtinId="44" hidden="1"/>
    <cellStyle name="60% - Accent4" xfId="15073" builtinId="44" hidden="1"/>
    <cellStyle name="60% - Accent4" xfId="15110" builtinId="44" hidden="1"/>
    <cellStyle name="60% - Accent4" xfId="15155" builtinId="44" hidden="1"/>
    <cellStyle name="60% - Accent4" xfId="15193" builtinId="44" hidden="1"/>
    <cellStyle name="60% - Accent4" xfId="15227" builtinId="44" hidden="1"/>
    <cellStyle name="60% - Accent4" xfId="15263" builtinId="44" hidden="1"/>
    <cellStyle name="60% - Accent4" xfId="15299" builtinId="44" hidden="1"/>
    <cellStyle name="60% - Accent4" xfId="15335" builtinId="44" hidden="1"/>
    <cellStyle name="60% - Accent4" xfId="15374" builtinId="44" hidden="1"/>
    <cellStyle name="60% - Accent5" xfId="44" builtinId="48" hidden="1"/>
    <cellStyle name="60% - Accent5" xfId="98" builtinId="48" hidden="1"/>
    <cellStyle name="60% - Accent5" xfId="141" builtinId="48" hidden="1"/>
    <cellStyle name="60% - Accent5" xfId="188" builtinId="48" hidden="1"/>
    <cellStyle name="60% - Accent5" xfId="230" builtinId="48" hidden="1"/>
    <cellStyle name="60% - Accent5" xfId="279" builtinId="48" hidden="1"/>
    <cellStyle name="60% - Accent5" xfId="329" builtinId="48" hidden="1"/>
    <cellStyle name="60% - Accent5" xfId="368" builtinId="48" hidden="1"/>
    <cellStyle name="60% - Accent5" xfId="416" builtinId="48" hidden="1"/>
    <cellStyle name="60% - Accent5" xfId="451" builtinId="48" hidden="1"/>
    <cellStyle name="60% - Accent5" xfId="500" builtinId="48" hidden="1"/>
    <cellStyle name="60% - Accent5" xfId="540" builtinId="48" hidden="1"/>
    <cellStyle name="60% - Accent5" xfId="577" builtinId="48" hidden="1"/>
    <cellStyle name="60% - Accent5" xfId="617" builtinId="48" hidden="1"/>
    <cellStyle name="60% - Accent5" xfId="664" builtinId="48" hidden="1"/>
    <cellStyle name="60% - Accent5" xfId="712" builtinId="48" hidden="1"/>
    <cellStyle name="60% - Accent5" xfId="751" builtinId="48" hidden="1"/>
    <cellStyle name="60% - Accent5" xfId="798" builtinId="48" hidden="1"/>
    <cellStyle name="60% - Accent5" xfId="834" builtinId="48" hidden="1"/>
    <cellStyle name="60% - Accent5" xfId="883" builtinId="48" hidden="1"/>
    <cellStyle name="60% - Accent5" xfId="922" builtinId="48" hidden="1"/>
    <cellStyle name="60% - Accent5" xfId="957" builtinId="48" hidden="1"/>
    <cellStyle name="60% - Accent5" xfId="995" builtinId="48" hidden="1"/>
    <cellStyle name="60% - Accent5" xfId="627" builtinId="48" hidden="1"/>
    <cellStyle name="60% - Accent5" xfId="1048" builtinId="48" hidden="1"/>
    <cellStyle name="60% - Accent5" xfId="1088" builtinId="48" hidden="1"/>
    <cellStyle name="60% - Accent5" xfId="1134" builtinId="48" hidden="1"/>
    <cellStyle name="60% - Accent5" xfId="1170" builtinId="48" hidden="1"/>
    <cellStyle name="60% - Accent5" xfId="1219" builtinId="48" hidden="1"/>
    <cellStyle name="60% - Accent5" xfId="1260" builtinId="48" hidden="1"/>
    <cellStyle name="60% - Accent5" xfId="1296" builtinId="48" hidden="1"/>
    <cellStyle name="60% - Accent5" xfId="1336" builtinId="48" hidden="1"/>
    <cellStyle name="60% - Accent5" xfId="1236" builtinId="48" hidden="1"/>
    <cellStyle name="60% - Accent5" xfId="1377" builtinId="48" hidden="1"/>
    <cellStyle name="60% - Accent5" xfId="1414" builtinId="48" hidden="1"/>
    <cellStyle name="60% - Accent5" xfId="1457" builtinId="48" hidden="1"/>
    <cellStyle name="60% - Accent5" xfId="1489" builtinId="48" hidden="1"/>
    <cellStyle name="60% - Accent5" xfId="1534" builtinId="48" hidden="1"/>
    <cellStyle name="60% - Accent5" xfId="1570" builtinId="48" hidden="1"/>
    <cellStyle name="60% - Accent5" xfId="1603" builtinId="48" hidden="1"/>
    <cellStyle name="60% - Accent5" xfId="1639" builtinId="48" hidden="1"/>
    <cellStyle name="60% - Accent5" xfId="840" builtinId="48" hidden="1"/>
    <cellStyle name="60% - Accent5" xfId="1677" builtinId="48" hidden="1"/>
    <cellStyle name="60% - Accent5" xfId="1711" builtinId="48" hidden="1"/>
    <cellStyle name="60% - Accent5" xfId="1764" builtinId="48" hidden="1"/>
    <cellStyle name="60% - Accent5" xfId="1817" builtinId="48" hidden="1"/>
    <cellStyle name="60% - Accent5" xfId="1867" builtinId="48" hidden="1"/>
    <cellStyle name="60% - Accent5" xfId="1911" builtinId="48" hidden="1"/>
    <cellStyle name="60% - Accent5" xfId="1948" builtinId="48" hidden="1"/>
    <cellStyle name="60% - Accent5" xfId="1988" builtinId="48" hidden="1"/>
    <cellStyle name="60% - Accent5" xfId="2026" builtinId="48" hidden="1"/>
    <cellStyle name="60% - Accent5" xfId="2061" builtinId="48" hidden="1"/>
    <cellStyle name="60% - Accent5" xfId="2114" builtinId="48" hidden="1"/>
    <cellStyle name="60% - Accent5" xfId="2165" builtinId="48" hidden="1"/>
    <cellStyle name="60% - Accent5" xfId="2209" builtinId="48" hidden="1"/>
    <cellStyle name="60% - Accent5" xfId="2245" builtinId="48" hidden="1"/>
    <cellStyle name="60% - Accent5" xfId="2285" builtinId="48" hidden="1"/>
    <cellStyle name="60% - Accent5" xfId="2323" builtinId="48" hidden="1"/>
    <cellStyle name="60% - Accent5" xfId="2343" builtinId="48" hidden="1"/>
    <cellStyle name="60% - Accent5" xfId="2396" builtinId="48" hidden="1"/>
    <cellStyle name="60% - Accent5" xfId="2446" builtinId="48" hidden="1"/>
    <cellStyle name="60% - Accent5" xfId="2490" builtinId="48" hidden="1"/>
    <cellStyle name="60% - Accent5" xfId="2527" builtinId="48" hidden="1"/>
    <cellStyle name="60% - Accent5" xfId="2567" builtinId="48" hidden="1"/>
    <cellStyle name="60% - Accent5" xfId="2605" builtinId="48" hidden="1"/>
    <cellStyle name="60% - Accent5" xfId="2630" builtinId="48" hidden="1"/>
    <cellStyle name="60% - Accent5" xfId="2680" builtinId="48" hidden="1"/>
    <cellStyle name="60% - Accent5" xfId="2729" builtinId="48" hidden="1"/>
    <cellStyle name="60% - Accent5" xfId="2771" builtinId="48" hidden="1"/>
    <cellStyle name="60% - Accent5" xfId="2807" builtinId="48" hidden="1"/>
    <cellStyle name="60% - Accent5" xfId="2847" builtinId="48" hidden="1"/>
    <cellStyle name="60% - Accent5" xfId="2885" builtinId="48" hidden="1"/>
    <cellStyle name="60% - Accent5" xfId="2904" builtinId="48" hidden="1"/>
    <cellStyle name="60% - Accent5" xfId="2944" builtinId="48" hidden="1"/>
    <cellStyle name="60% - Accent5" xfId="2992" builtinId="48" hidden="1"/>
    <cellStyle name="60% - Accent5" xfId="3035" builtinId="48" hidden="1"/>
    <cellStyle name="60% - Accent5" xfId="3072" builtinId="48" hidden="1"/>
    <cellStyle name="60% - Accent5" xfId="3112" builtinId="48" hidden="1"/>
    <cellStyle name="60% - Accent5" xfId="3150" builtinId="48" hidden="1"/>
    <cellStyle name="60% - Accent5" xfId="3193" builtinId="48" hidden="1"/>
    <cellStyle name="60% - Accent5" xfId="3239" builtinId="48" hidden="1"/>
    <cellStyle name="60% - Accent5" xfId="3291" builtinId="48" hidden="1"/>
    <cellStyle name="60% - Accent5" xfId="3335" builtinId="48" hidden="1"/>
    <cellStyle name="60% - Accent5" xfId="3377" builtinId="48" hidden="1"/>
    <cellStyle name="60% - Accent5" xfId="3422" builtinId="48" hidden="1"/>
    <cellStyle name="60% - Accent5" xfId="3472" builtinId="48" hidden="1"/>
    <cellStyle name="60% - Accent5" xfId="3511" builtinId="48" hidden="1"/>
    <cellStyle name="60% - Accent5" xfId="3559" builtinId="48" hidden="1"/>
    <cellStyle name="60% - Accent5" xfId="3594" builtinId="48" hidden="1"/>
    <cellStyle name="60% - Accent5" xfId="3643" builtinId="48" hidden="1"/>
    <cellStyle name="60% - Accent5" xfId="3683" builtinId="48" hidden="1"/>
    <cellStyle name="60% - Accent5" xfId="3720" builtinId="48" hidden="1"/>
    <cellStyle name="60% - Accent5" xfId="3760" builtinId="48" hidden="1"/>
    <cellStyle name="60% - Accent5" xfId="3807" builtinId="48" hidden="1"/>
    <cellStyle name="60% - Accent5" xfId="3855" builtinId="48" hidden="1"/>
    <cellStyle name="60% - Accent5" xfId="3894" builtinId="48" hidden="1"/>
    <cellStyle name="60% - Accent5" xfId="3941" builtinId="48" hidden="1"/>
    <cellStyle name="60% - Accent5" xfId="3977" builtinId="48" hidden="1"/>
    <cellStyle name="60% - Accent5" xfId="4026" builtinId="48" hidden="1"/>
    <cellStyle name="60% - Accent5" xfId="4065" builtinId="48" hidden="1"/>
    <cellStyle name="60% - Accent5" xfId="4100" builtinId="48" hidden="1"/>
    <cellStyle name="60% - Accent5" xfId="4138" builtinId="48" hidden="1"/>
    <cellStyle name="60% - Accent5" xfId="3770" builtinId="48" hidden="1"/>
    <cellStyle name="60% - Accent5" xfId="4191" builtinId="48" hidden="1"/>
    <cellStyle name="60% - Accent5" xfId="4231" builtinId="48" hidden="1"/>
    <cellStyle name="60% - Accent5" xfId="4277" builtinId="48" hidden="1"/>
    <cellStyle name="60% - Accent5" xfId="4313" builtinId="48" hidden="1"/>
    <cellStyle name="60% - Accent5" xfId="4362" builtinId="48" hidden="1"/>
    <cellStyle name="60% - Accent5" xfId="4403" builtinId="48" hidden="1"/>
    <cellStyle name="60% - Accent5" xfId="4439" builtinId="48" hidden="1"/>
    <cellStyle name="60% - Accent5" xfId="4479" builtinId="48" hidden="1"/>
    <cellStyle name="60% - Accent5" xfId="4379" builtinId="48" hidden="1"/>
    <cellStyle name="60% - Accent5" xfId="4520" builtinId="48" hidden="1"/>
    <cellStyle name="60% - Accent5" xfId="4557" builtinId="48" hidden="1"/>
    <cellStyle name="60% - Accent5" xfId="4600" builtinId="48" hidden="1"/>
    <cellStyle name="60% - Accent5" xfId="4632" builtinId="48" hidden="1"/>
    <cellStyle name="60% - Accent5" xfId="4677" builtinId="48" hidden="1"/>
    <cellStyle name="60% - Accent5" xfId="4713" builtinId="48" hidden="1"/>
    <cellStyle name="60% - Accent5" xfId="4746" builtinId="48" hidden="1"/>
    <cellStyle name="60% - Accent5" xfId="4782" builtinId="48" hidden="1"/>
    <cellStyle name="60% - Accent5" xfId="3983" builtinId="48" hidden="1"/>
    <cellStyle name="60% - Accent5" xfId="4820" builtinId="48" hidden="1"/>
    <cellStyle name="60% - Accent5" xfId="4854" builtinId="48" hidden="1"/>
    <cellStyle name="60% - Accent5" xfId="4906" builtinId="48" hidden="1"/>
    <cellStyle name="60% - Accent5" xfId="4958" builtinId="48" hidden="1"/>
    <cellStyle name="60% - Accent5" xfId="5007" builtinId="48" hidden="1"/>
    <cellStyle name="60% - Accent5" xfId="5050" builtinId="48" hidden="1"/>
    <cellStyle name="60% - Accent5" xfId="5087" builtinId="48" hidden="1"/>
    <cellStyle name="60% - Accent5" xfId="5127" builtinId="48" hidden="1"/>
    <cellStyle name="60% - Accent5" xfId="5165" builtinId="48" hidden="1"/>
    <cellStyle name="60% - Accent5" xfId="5200" builtinId="48" hidden="1"/>
    <cellStyle name="60% - Accent5" xfId="5252" builtinId="48" hidden="1"/>
    <cellStyle name="60% - Accent5" xfId="5303" builtinId="48" hidden="1"/>
    <cellStyle name="60% - Accent5" xfId="5347" builtinId="48" hidden="1"/>
    <cellStyle name="60% - Accent5" xfId="5383" builtinId="48" hidden="1"/>
    <cellStyle name="60% - Accent5" xfId="5423" builtinId="48" hidden="1"/>
    <cellStyle name="60% - Accent5" xfId="5461" builtinId="48" hidden="1"/>
    <cellStyle name="60% - Accent5" xfId="5481" builtinId="48" hidden="1"/>
    <cellStyle name="60% - Accent5" xfId="5534" builtinId="48" hidden="1"/>
    <cellStyle name="60% - Accent5" xfId="5584" builtinId="48" hidden="1"/>
    <cellStyle name="60% - Accent5" xfId="5628" builtinId="48" hidden="1"/>
    <cellStyle name="60% - Accent5" xfId="5665" builtinId="48" hidden="1"/>
    <cellStyle name="60% - Accent5" xfId="5705" builtinId="48" hidden="1"/>
    <cellStyle name="60% - Accent5" xfId="5743" builtinId="48" hidden="1"/>
    <cellStyle name="60% - Accent5" xfId="5768" builtinId="48" hidden="1"/>
    <cellStyle name="60% - Accent5" xfId="5818" builtinId="48" hidden="1"/>
    <cellStyle name="60% - Accent5" xfId="5867" builtinId="48" hidden="1"/>
    <cellStyle name="60% - Accent5" xfId="5909" builtinId="48" hidden="1"/>
    <cellStyle name="60% - Accent5" xfId="5945" builtinId="48" hidden="1"/>
    <cellStyle name="60% - Accent5" xfId="5985" builtinId="48" hidden="1"/>
    <cellStyle name="60% - Accent5" xfId="6023" builtinId="48" hidden="1"/>
    <cellStyle name="60% - Accent5" xfId="6042" builtinId="48" hidden="1"/>
    <cellStyle name="60% - Accent5" xfId="6082" builtinId="48" hidden="1"/>
    <cellStyle name="60% - Accent5" xfId="6130" builtinId="48" hidden="1"/>
    <cellStyle name="60% - Accent5" xfId="6173" builtinId="48" hidden="1"/>
    <cellStyle name="60% - Accent5" xfId="6210" builtinId="48" hidden="1"/>
    <cellStyle name="60% - Accent5" xfId="6250" builtinId="48" hidden="1"/>
    <cellStyle name="60% - Accent5" xfId="6288" builtinId="48" hidden="1"/>
    <cellStyle name="60% - Accent5" xfId="6331" builtinId="48" hidden="1"/>
    <cellStyle name="60% - Accent5" xfId="6376" builtinId="48" hidden="1"/>
    <cellStyle name="60% - Accent5" xfId="6420" builtinId="48" hidden="1"/>
    <cellStyle name="60% - Accent5" xfId="6484" builtinId="48" hidden="1"/>
    <cellStyle name="60% - Accent5" xfId="6527" builtinId="48" hidden="1"/>
    <cellStyle name="60% - Accent5" xfId="6573" builtinId="48" hidden="1"/>
    <cellStyle name="60% - Accent5" xfId="6623" builtinId="48" hidden="1"/>
    <cellStyle name="60% - Accent5" xfId="6662" builtinId="48" hidden="1"/>
    <cellStyle name="60% - Accent5" xfId="6710" builtinId="48" hidden="1"/>
    <cellStyle name="60% - Accent5" xfId="6745" builtinId="48" hidden="1"/>
    <cellStyle name="60% - Accent5" xfId="6794" builtinId="48" hidden="1"/>
    <cellStyle name="60% - Accent5" xfId="6834" builtinId="48" hidden="1"/>
    <cellStyle name="60% - Accent5" xfId="6871" builtinId="48" hidden="1"/>
    <cellStyle name="60% - Accent5" xfId="6911" builtinId="48" hidden="1"/>
    <cellStyle name="60% - Accent5" xfId="6958" builtinId="48" hidden="1"/>
    <cellStyle name="60% - Accent5" xfId="7006" builtinId="48" hidden="1"/>
    <cellStyle name="60% - Accent5" xfId="7045" builtinId="48" hidden="1"/>
    <cellStyle name="60% - Accent5" xfId="7092" builtinId="48" hidden="1"/>
    <cellStyle name="60% - Accent5" xfId="7128" builtinId="48" hidden="1"/>
    <cellStyle name="60% - Accent5" xfId="7177" builtinId="48" hidden="1"/>
    <cellStyle name="60% - Accent5" xfId="7216" builtinId="48" hidden="1"/>
    <cellStyle name="60% - Accent5" xfId="7251" builtinId="48" hidden="1"/>
    <cellStyle name="60% - Accent5" xfId="7289" builtinId="48" hidden="1"/>
    <cellStyle name="60% - Accent5" xfId="6921" builtinId="48" hidden="1"/>
    <cellStyle name="60% - Accent5" xfId="7342" builtinId="48" hidden="1"/>
    <cellStyle name="60% - Accent5" xfId="7382" builtinId="48" hidden="1"/>
    <cellStyle name="60% - Accent5" xfId="7428" builtinId="48" hidden="1"/>
    <cellStyle name="60% - Accent5" xfId="7464" builtinId="48" hidden="1"/>
    <cellStyle name="60% - Accent5" xfId="7513" builtinId="48" hidden="1"/>
    <cellStyle name="60% - Accent5" xfId="7554" builtinId="48" hidden="1"/>
    <cellStyle name="60% - Accent5" xfId="7590" builtinId="48" hidden="1"/>
    <cellStyle name="60% - Accent5" xfId="7630" builtinId="48" hidden="1"/>
    <cellStyle name="60% - Accent5" xfId="7530" builtinId="48" hidden="1"/>
    <cellStyle name="60% - Accent5" xfId="7671" builtinId="48" hidden="1"/>
    <cellStyle name="60% - Accent5" xfId="7708" builtinId="48" hidden="1"/>
    <cellStyle name="60% - Accent5" xfId="7751" builtinId="48" hidden="1"/>
    <cellStyle name="60% - Accent5" xfId="7783" builtinId="48" hidden="1"/>
    <cellStyle name="60% - Accent5" xfId="7828" builtinId="48" hidden="1"/>
    <cellStyle name="60% - Accent5" xfId="7864" builtinId="48" hidden="1"/>
    <cellStyle name="60% - Accent5" xfId="7897" builtinId="48" hidden="1"/>
    <cellStyle name="60% - Accent5" xfId="7933" builtinId="48" hidden="1"/>
    <cellStyle name="60% - Accent5" xfId="7134" builtinId="48" hidden="1"/>
    <cellStyle name="60% - Accent5" xfId="7971" builtinId="48" hidden="1"/>
    <cellStyle name="60% - Accent5" xfId="8005" builtinId="48" hidden="1"/>
    <cellStyle name="60% - Accent5" xfId="8058" builtinId="48" hidden="1"/>
    <cellStyle name="60% - Accent5" xfId="8111" builtinId="48" hidden="1"/>
    <cellStyle name="60% - Accent5" xfId="8161" builtinId="48" hidden="1"/>
    <cellStyle name="60% - Accent5" xfId="8205" builtinId="48" hidden="1"/>
    <cellStyle name="60% - Accent5" xfId="8242" builtinId="48" hidden="1"/>
    <cellStyle name="60% - Accent5" xfId="8282" builtinId="48" hidden="1"/>
    <cellStyle name="60% - Accent5" xfId="8320" builtinId="48" hidden="1"/>
    <cellStyle name="60% - Accent5" xfId="8355" builtinId="48" hidden="1"/>
    <cellStyle name="60% - Accent5" xfId="8408" builtinId="48" hidden="1"/>
    <cellStyle name="60% - Accent5" xfId="8459" builtinId="48" hidden="1"/>
    <cellStyle name="60% - Accent5" xfId="8503" builtinId="48" hidden="1"/>
    <cellStyle name="60% - Accent5" xfId="8539" builtinId="48" hidden="1"/>
    <cellStyle name="60% - Accent5" xfId="8579" builtinId="48" hidden="1"/>
    <cellStyle name="60% - Accent5" xfId="8617" builtinId="48" hidden="1"/>
    <cellStyle name="60% - Accent5" xfId="8637" builtinId="48" hidden="1"/>
    <cellStyle name="60% - Accent5" xfId="8690" builtinId="48" hidden="1"/>
    <cellStyle name="60% - Accent5" xfId="8740" builtinId="48" hidden="1"/>
    <cellStyle name="60% - Accent5" xfId="8784" builtinId="48" hidden="1"/>
    <cellStyle name="60% - Accent5" xfId="8821" builtinId="48" hidden="1"/>
    <cellStyle name="60% - Accent5" xfId="8861" builtinId="48" hidden="1"/>
    <cellStyle name="60% - Accent5" xfId="8899" builtinId="48" hidden="1"/>
    <cellStyle name="60% - Accent5" xfId="8924" builtinId="48" hidden="1"/>
    <cellStyle name="60% - Accent5" xfId="8974" builtinId="48" hidden="1"/>
    <cellStyle name="60% - Accent5" xfId="9023" builtinId="48" hidden="1"/>
    <cellStyle name="60% - Accent5" xfId="9065" builtinId="48" hidden="1"/>
    <cellStyle name="60% - Accent5" xfId="9101" builtinId="48" hidden="1"/>
    <cellStyle name="60% - Accent5" xfId="9141" builtinId="48" hidden="1"/>
    <cellStyle name="60% - Accent5" xfId="9179" builtinId="48" hidden="1"/>
    <cellStyle name="60% - Accent5" xfId="9198" builtinId="48" hidden="1"/>
    <cellStyle name="60% - Accent5" xfId="9238" builtinId="48" hidden="1"/>
    <cellStyle name="60% - Accent5" xfId="9286" builtinId="48" hidden="1"/>
    <cellStyle name="60% - Accent5" xfId="9329" builtinId="48" hidden="1"/>
    <cellStyle name="60% - Accent5" xfId="9366" builtinId="48" hidden="1"/>
    <cellStyle name="60% - Accent5" xfId="9406" builtinId="48" hidden="1"/>
    <cellStyle name="60% - Accent5" xfId="9444" builtinId="48" hidden="1"/>
    <cellStyle name="60% - Accent5" xfId="9487" builtinId="48" hidden="1"/>
    <cellStyle name="60% - Accent5" xfId="9533" builtinId="48" hidden="1"/>
    <cellStyle name="60% - Accent5" xfId="9561" builtinId="48" hidden="1"/>
    <cellStyle name="60% - Accent5" xfId="9621" builtinId="48" hidden="1"/>
    <cellStyle name="60% - Accent5" xfId="9663" builtinId="48" hidden="1"/>
    <cellStyle name="60% - Accent5" xfId="9710" builtinId="48" hidden="1"/>
    <cellStyle name="60% - Accent5" xfId="9758" builtinId="48" hidden="1"/>
    <cellStyle name="60% - Accent5" xfId="9797" builtinId="48" hidden="1"/>
    <cellStyle name="60% - Accent5" xfId="9845" builtinId="48" hidden="1"/>
    <cellStyle name="60% - Accent5" xfId="9880" builtinId="48" hidden="1"/>
    <cellStyle name="60% - Accent5" xfId="9929" builtinId="48" hidden="1"/>
    <cellStyle name="60% - Accent5" xfId="9969" builtinId="48" hidden="1"/>
    <cellStyle name="60% - Accent5" xfId="10006" builtinId="48" hidden="1"/>
    <cellStyle name="60% - Accent5" xfId="10046" builtinId="48" hidden="1"/>
    <cellStyle name="60% - Accent5" xfId="10093" builtinId="48" hidden="1"/>
    <cellStyle name="60% - Accent5" xfId="10141" builtinId="48" hidden="1"/>
    <cellStyle name="60% - Accent5" xfId="10180" builtinId="48" hidden="1"/>
    <cellStyle name="60% - Accent5" xfId="10227" builtinId="48" hidden="1"/>
    <cellStyle name="60% - Accent5" xfId="10263" builtinId="48" hidden="1"/>
    <cellStyle name="60% - Accent5" xfId="10312" builtinId="48" hidden="1"/>
    <cellStyle name="60% - Accent5" xfId="10351" builtinId="48" hidden="1"/>
    <cellStyle name="60% - Accent5" xfId="10386" builtinId="48" hidden="1"/>
    <cellStyle name="60% - Accent5" xfId="10424" builtinId="48" hidden="1"/>
    <cellStyle name="60% - Accent5" xfId="10056" builtinId="48" hidden="1"/>
    <cellStyle name="60% - Accent5" xfId="10477" builtinId="48" hidden="1"/>
    <cellStyle name="60% - Accent5" xfId="10517" builtinId="48" hidden="1"/>
    <cellStyle name="60% - Accent5" xfId="10563" builtinId="48" hidden="1"/>
    <cellStyle name="60% - Accent5" xfId="10599" builtinId="48" hidden="1"/>
    <cellStyle name="60% - Accent5" xfId="10648" builtinId="48" hidden="1"/>
    <cellStyle name="60% - Accent5" xfId="10689" builtinId="48" hidden="1"/>
    <cellStyle name="60% - Accent5" xfId="10725" builtinId="48" hidden="1"/>
    <cellStyle name="60% - Accent5" xfId="10765" builtinId="48" hidden="1"/>
    <cellStyle name="60% - Accent5" xfId="10665" builtinId="48" hidden="1"/>
    <cellStyle name="60% - Accent5" xfId="10806" builtinId="48" hidden="1"/>
    <cellStyle name="60% - Accent5" xfId="10843" builtinId="48" hidden="1"/>
    <cellStyle name="60% - Accent5" xfId="10886" builtinId="48" hidden="1"/>
    <cellStyle name="60% - Accent5" xfId="10918" builtinId="48" hidden="1"/>
    <cellStyle name="60% - Accent5" xfId="10963" builtinId="48" hidden="1"/>
    <cellStyle name="60% - Accent5" xfId="10999" builtinId="48" hidden="1"/>
    <cellStyle name="60% - Accent5" xfId="11032" builtinId="48" hidden="1"/>
    <cellStyle name="60% - Accent5" xfId="11068" builtinId="48" hidden="1"/>
    <cellStyle name="60% - Accent5" xfId="10269" builtinId="48" hidden="1"/>
    <cellStyle name="60% - Accent5" xfId="11105" builtinId="48" hidden="1"/>
    <cellStyle name="60% - Accent5" xfId="11138" builtinId="48" hidden="1"/>
    <cellStyle name="60% - Accent5" xfId="11190" builtinId="48" hidden="1"/>
    <cellStyle name="60% - Accent5" xfId="11243" builtinId="48" hidden="1"/>
    <cellStyle name="60% - Accent5" xfId="11292" builtinId="48" hidden="1"/>
    <cellStyle name="60% - Accent5" xfId="11336" builtinId="48" hidden="1"/>
    <cellStyle name="60% - Accent5" xfId="11372" builtinId="48" hidden="1"/>
    <cellStyle name="60% - Accent5" xfId="11411" builtinId="48" hidden="1"/>
    <cellStyle name="60% - Accent5" xfId="11448" builtinId="48" hidden="1"/>
    <cellStyle name="60% - Accent5" xfId="11482" builtinId="48" hidden="1"/>
    <cellStyle name="60% - Accent5" xfId="11532" builtinId="48" hidden="1"/>
    <cellStyle name="60% - Accent5" xfId="11582" builtinId="48" hidden="1"/>
    <cellStyle name="60% - Accent5" xfId="11624" builtinId="48" hidden="1"/>
    <cellStyle name="60% - Accent5" xfId="11659" builtinId="48" hidden="1"/>
    <cellStyle name="60% - Accent5" xfId="11698" builtinId="48" hidden="1"/>
    <cellStyle name="60% - Accent5" xfId="11736" builtinId="48" hidden="1"/>
    <cellStyle name="60% - Accent5" xfId="11756" builtinId="48" hidden="1"/>
    <cellStyle name="60% - Accent5" xfId="11807" builtinId="48" hidden="1"/>
    <cellStyle name="60% - Accent5" xfId="11856" builtinId="48" hidden="1"/>
    <cellStyle name="60% - Accent5" xfId="11898" builtinId="48" hidden="1"/>
    <cellStyle name="60% - Accent5" xfId="11934" builtinId="48" hidden="1"/>
    <cellStyle name="60% - Accent5" xfId="11973" builtinId="48" hidden="1"/>
    <cellStyle name="60% - Accent5" xfId="12011" builtinId="48" hidden="1"/>
    <cellStyle name="60% - Accent5" xfId="12036" builtinId="48" hidden="1"/>
    <cellStyle name="60% - Accent5" xfId="12084" builtinId="48" hidden="1"/>
    <cellStyle name="60% - Accent5" xfId="12130" builtinId="48" hidden="1"/>
    <cellStyle name="60% - Accent5" xfId="12169" builtinId="48" hidden="1"/>
    <cellStyle name="60% - Accent5" xfId="12204" builtinId="48" hidden="1"/>
    <cellStyle name="60% - Accent5" xfId="12243" builtinId="48" hidden="1"/>
    <cellStyle name="60% - Accent5" xfId="12281" builtinId="48" hidden="1"/>
    <cellStyle name="60% - Accent5" xfId="12300" builtinId="48" hidden="1"/>
    <cellStyle name="60% - Accent5" xfId="12339" builtinId="48" hidden="1"/>
    <cellStyle name="60% - Accent5" xfId="12386" builtinId="48" hidden="1"/>
    <cellStyle name="60% - Accent5" xfId="12428" builtinId="48" hidden="1"/>
    <cellStyle name="60% - Accent5" xfId="12465" builtinId="48" hidden="1"/>
    <cellStyle name="60% - Accent5" xfId="12504" builtinId="48" hidden="1"/>
    <cellStyle name="60% - Accent5" xfId="12542" builtinId="48" hidden="1"/>
    <cellStyle name="60% - Accent5" xfId="12584" builtinId="48" hidden="1"/>
    <cellStyle name="60% - Accent5" xfId="12629" builtinId="48" hidden="1"/>
    <cellStyle name="60% - Accent5" xfId="12605" builtinId="48" hidden="1"/>
    <cellStyle name="60% - Accent5" xfId="12260" builtinId="48" hidden="1"/>
    <cellStyle name="60% - Accent5" xfId="11678" builtinId="48" hidden="1"/>
    <cellStyle name="60% - Accent5" xfId="9979" builtinId="48" hidden="1"/>
    <cellStyle name="60% - Accent5" xfId="11351" builtinId="48" hidden="1"/>
    <cellStyle name="60% - Accent5" xfId="12671" builtinId="48" hidden="1"/>
    <cellStyle name="60% - Accent5" xfId="12718" builtinId="48" hidden="1"/>
    <cellStyle name="60% - Accent5" xfId="12753" builtinId="48" hidden="1"/>
    <cellStyle name="60% - Accent5" xfId="12802" builtinId="48" hidden="1"/>
    <cellStyle name="60% - Accent5" xfId="12842" builtinId="48" hidden="1"/>
    <cellStyle name="60% - Accent5" xfId="12878" builtinId="48" hidden="1"/>
    <cellStyle name="60% - Accent5" xfId="12918" builtinId="48" hidden="1"/>
    <cellStyle name="60% - Accent5" xfId="12964" builtinId="48" hidden="1"/>
    <cellStyle name="60% - Accent5" xfId="13012" builtinId="48" hidden="1"/>
    <cellStyle name="60% - Accent5" xfId="13051" builtinId="48" hidden="1"/>
    <cellStyle name="60% - Accent5" xfId="13098" builtinId="48" hidden="1"/>
    <cellStyle name="60% - Accent5" xfId="13134" builtinId="48" hidden="1"/>
    <cellStyle name="60% - Accent5" xfId="13183" builtinId="48" hidden="1"/>
    <cellStyle name="60% - Accent5" xfId="13222" builtinId="48" hidden="1"/>
    <cellStyle name="60% - Accent5" xfId="13257" builtinId="48" hidden="1"/>
    <cellStyle name="60% - Accent5" xfId="13295" builtinId="48" hidden="1"/>
    <cellStyle name="60% - Accent5" xfId="12927" builtinId="48" hidden="1"/>
    <cellStyle name="60% - Accent5" xfId="13348" builtinId="48" hidden="1"/>
    <cellStyle name="60% - Accent5" xfId="13388" builtinId="48" hidden="1"/>
    <cellStyle name="60% - Accent5" xfId="13434" builtinId="48" hidden="1"/>
    <cellStyle name="60% - Accent5" xfId="13470" builtinId="48" hidden="1"/>
    <cellStyle name="60% - Accent5" xfId="13519" builtinId="48" hidden="1"/>
    <cellStyle name="60% - Accent5" xfId="13560" builtinId="48" hidden="1"/>
    <cellStyle name="60% - Accent5" xfId="13596" builtinId="48" hidden="1"/>
    <cellStyle name="60% - Accent5" xfId="13636" builtinId="48" hidden="1"/>
    <cellStyle name="60% - Accent5" xfId="13536" builtinId="48" hidden="1"/>
    <cellStyle name="60% - Accent5" xfId="13677" builtinId="48" hidden="1"/>
    <cellStyle name="60% - Accent5" xfId="13713" builtinId="48" hidden="1"/>
    <cellStyle name="60% - Accent5" xfId="13756" builtinId="48" hidden="1"/>
    <cellStyle name="60% - Accent5" xfId="13788" builtinId="48" hidden="1"/>
    <cellStyle name="60% - Accent5" xfId="13833" builtinId="48" hidden="1"/>
    <cellStyle name="60% - Accent5" xfId="13869" builtinId="48" hidden="1"/>
    <cellStyle name="60% - Accent5" xfId="13902" builtinId="48" hidden="1"/>
    <cellStyle name="60% - Accent5" xfId="13938" builtinId="48" hidden="1"/>
    <cellStyle name="60% - Accent5" xfId="13140" builtinId="48" hidden="1"/>
    <cellStyle name="60% - Accent5" xfId="13972" builtinId="48" hidden="1"/>
    <cellStyle name="60% - Accent5" xfId="14003" builtinId="48" hidden="1"/>
    <cellStyle name="60% - Accent5" xfId="14047" builtinId="48" hidden="1"/>
    <cellStyle name="60% - Accent5" xfId="14093" builtinId="48" hidden="1"/>
    <cellStyle name="60% - Accent5" xfId="14138" builtinId="48" hidden="1"/>
    <cellStyle name="60% - Accent5" xfId="14175" builtinId="48" hidden="1"/>
    <cellStyle name="60% - Accent5" xfId="14207" builtinId="48" hidden="1"/>
    <cellStyle name="60% - Accent5" xfId="14243" builtinId="48" hidden="1"/>
    <cellStyle name="60% - Accent5" xfId="14276" builtinId="48" hidden="1"/>
    <cellStyle name="60% - Accent5" xfId="14306" builtinId="48" hidden="1"/>
    <cellStyle name="60% - Accent5" xfId="14352" builtinId="48" hidden="1"/>
    <cellStyle name="60% - Accent5" xfId="14400" builtinId="48" hidden="1"/>
    <cellStyle name="60% - Accent5" xfId="14439" builtinId="48" hidden="1"/>
    <cellStyle name="60% - Accent5" xfId="14472" builtinId="48" hidden="1"/>
    <cellStyle name="60% - Accent5" xfId="14508" builtinId="48" hidden="1"/>
    <cellStyle name="60% - Accent5" xfId="14544" builtinId="48" hidden="1"/>
    <cellStyle name="60% - Accent5" xfId="14563" builtinId="48" hidden="1"/>
    <cellStyle name="60% - Accent5" xfId="14611" builtinId="48" hidden="1"/>
    <cellStyle name="60% - Accent5" xfId="14658" builtinId="48" hidden="1"/>
    <cellStyle name="60% - Accent5" xfId="14697" builtinId="48" hidden="1"/>
    <cellStyle name="60% - Accent5" xfId="14731" builtinId="48" hidden="1"/>
    <cellStyle name="60% - Accent5" xfId="14767" builtinId="48" hidden="1"/>
    <cellStyle name="60% - Accent5" xfId="14803" builtinId="48" hidden="1"/>
    <cellStyle name="60% - Accent5" xfId="14827" builtinId="48" hidden="1"/>
    <cellStyle name="60% - Accent5" xfId="14873" builtinId="48" hidden="1"/>
    <cellStyle name="60% - Accent5" xfId="14917" builtinId="48" hidden="1"/>
    <cellStyle name="60% - Accent5" xfId="14954" builtinId="48" hidden="1"/>
    <cellStyle name="60% - Accent5" xfId="14987" builtinId="48" hidden="1"/>
    <cellStyle name="60% - Accent5" xfId="15023" builtinId="48" hidden="1"/>
    <cellStyle name="60% - Accent5" xfId="15059" builtinId="48" hidden="1"/>
    <cellStyle name="60% - Accent5" xfId="15077" builtinId="48" hidden="1"/>
    <cellStyle name="60% - Accent5" xfId="15114" builtinId="48" hidden="1"/>
    <cellStyle name="60% - Accent5" xfId="15159" builtinId="48" hidden="1"/>
    <cellStyle name="60% - Accent5" xfId="15197" builtinId="48" hidden="1"/>
    <cellStyle name="60% - Accent5" xfId="15231" builtinId="48" hidden="1"/>
    <cellStyle name="60% - Accent5" xfId="15267" builtinId="48" hidden="1"/>
    <cellStyle name="60% - Accent5" xfId="15303" builtinId="48" hidden="1"/>
    <cellStyle name="60% - Accent5" xfId="15339" builtinId="48" hidden="1"/>
    <cellStyle name="60% - Accent5" xfId="15378" builtinId="48" hidden="1"/>
    <cellStyle name="60% - Accent6" xfId="48" builtinId="52" hidden="1"/>
    <cellStyle name="60% - Accent6" xfId="102" builtinId="52" hidden="1"/>
    <cellStyle name="60% - Accent6" xfId="145" builtinId="52" hidden="1"/>
    <cellStyle name="60% - Accent6" xfId="192" builtinId="52" hidden="1"/>
    <cellStyle name="60% - Accent6" xfId="234" builtinId="52" hidden="1"/>
    <cellStyle name="60% - Accent6" xfId="283" builtinId="52" hidden="1"/>
    <cellStyle name="60% - Accent6" xfId="333" builtinId="52" hidden="1"/>
    <cellStyle name="60% - Accent6" xfId="372" builtinId="52" hidden="1"/>
    <cellStyle name="60% - Accent6" xfId="420" builtinId="52" hidden="1"/>
    <cellStyle name="60% - Accent6" xfId="455" builtinId="52" hidden="1"/>
    <cellStyle name="60% - Accent6" xfId="504" builtinId="52" hidden="1"/>
    <cellStyle name="60% - Accent6" xfId="544" builtinId="52" hidden="1"/>
    <cellStyle name="60% - Accent6" xfId="581" builtinId="52" hidden="1"/>
    <cellStyle name="60% - Accent6" xfId="621" builtinId="52" hidden="1"/>
    <cellStyle name="60% - Accent6" xfId="668" builtinId="52" hidden="1"/>
    <cellStyle name="60% - Accent6" xfId="716" builtinId="52" hidden="1"/>
    <cellStyle name="60% - Accent6" xfId="755" builtinId="52" hidden="1"/>
    <cellStyle name="60% - Accent6" xfId="802" builtinId="52" hidden="1"/>
    <cellStyle name="60% - Accent6" xfId="838" builtinId="52" hidden="1"/>
    <cellStyle name="60% - Accent6" xfId="887" builtinId="52" hidden="1"/>
    <cellStyle name="60% - Accent6" xfId="926" builtinId="52" hidden="1"/>
    <cellStyle name="60% - Accent6" xfId="961" builtinId="52" hidden="1"/>
    <cellStyle name="60% - Accent6" xfId="999" builtinId="52" hidden="1"/>
    <cellStyle name="60% - Accent6" xfId="1003" builtinId="52" hidden="1"/>
    <cellStyle name="60% - Accent6" xfId="1052" builtinId="52" hidden="1"/>
    <cellStyle name="60% - Accent6" xfId="1092" builtinId="52" hidden="1"/>
    <cellStyle name="60% - Accent6" xfId="1138" builtinId="52" hidden="1"/>
    <cellStyle name="60% - Accent6" xfId="1174" builtinId="52" hidden="1"/>
    <cellStyle name="60% - Accent6" xfId="1223" builtinId="52" hidden="1"/>
    <cellStyle name="60% - Accent6" xfId="1264" builtinId="52" hidden="1"/>
    <cellStyle name="60% - Accent6" xfId="1300" builtinId="52" hidden="1"/>
    <cellStyle name="60% - Accent6" xfId="1340" builtinId="52" hidden="1"/>
    <cellStyle name="60% - Accent6" xfId="1196" builtinId="52" hidden="1"/>
    <cellStyle name="60% - Accent6" xfId="1381" builtinId="52" hidden="1"/>
    <cellStyle name="60% - Accent6" xfId="1418" builtinId="52" hidden="1"/>
    <cellStyle name="60% - Accent6" xfId="1461" builtinId="52" hidden="1"/>
    <cellStyle name="60% - Accent6" xfId="1493" builtinId="52" hidden="1"/>
    <cellStyle name="60% - Accent6" xfId="1538" builtinId="52" hidden="1"/>
    <cellStyle name="60% - Accent6" xfId="1574" builtinId="52" hidden="1"/>
    <cellStyle name="60% - Accent6" xfId="1607" builtinId="52" hidden="1"/>
    <cellStyle name="60% - Accent6" xfId="1643" builtinId="52" hidden="1"/>
    <cellStyle name="60% - Accent6" xfId="308" builtinId="52" hidden="1"/>
    <cellStyle name="60% - Accent6" xfId="1681" builtinId="52" hidden="1"/>
    <cellStyle name="60% - Accent6" xfId="1715" builtinId="52" hidden="1"/>
    <cellStyle name="60% - Accent6" xfId="1768" builtinId="52" hidden="1"/>
    <cellStyle name="60% - Accent6" xfId="1821" builtinId="52" hidden="1"/>
    <cellStyle name="60% - Accent6" xfId="1871" builtinId="52" hidden="1"/>
    <cellStyle name="60% - Accent6" xfId="1915" builtinId="52" hidden="1"/>
    <cellStyle name="60% - Accent6" xfId="1952" builtinId="52" hidden="1"/>
    <cellStyle name="60% - Accent6" xfId="1992" builtinId="52" hidden="1"/>
    <cellStyle name="60% - Accent6" xfId="2030" builtinId="52" hidden="1"/>
    <cellStyle name="60% - Accent6" xfId="2065" builtinId="52" hidden="1"/>
    <cellStyle name="60% - Accent6" xfId="2118" builtinId="52" hidden="1"/>
    <cellStyle name="60% - Accent6" xfId="2169" builtinId="52" hidden="1"/>
    <cellStyle name="60% - Accent6" xfId="2213" builtinId="52" hidden="1"/>
    <cellStyle name="60% - Accent6" xfId="2249" builtinId="52" hidden="1"/>
    <cellStyle name="60% - Accent6" xfId="2289" builtinId="52" hidden="1"/>
    <cellStyle name="60% - Accent6" xfId="2327" builtinId="52" hidden="1"/>
    <cellStyle name="60% - Accent6" xfId="2347" builtinId="52" hidden="1"/>
    <cellStyle name="60% - Accent6" xfId="2400" builtinId="52" hidden="1"/>
    <cellStyle name="60% - Accent6" xfId="2450" builtinId="52" hidden="1"/>
    <cellStyle name="60% - Accent6" xfId="2494" builtinId="52" hidden="1"/>
    <cellStyle name="60% - Accent6" xfId="2531" builtinId="52" hidden="1"/>
    <cellStyle name="60% - Accent6" xfId="2571" builtinId="52" hidden="1"/>
    <cellStyle name="60% - Accent6" xfId="2609" builtinId="52" hidden="1"/>
    <cellStyle name="60% - Accent6" xfId="2634" builtinId="52" hidden="1"/>
    <cellStyle name="60% - Accent6" xfId="2684" builtinId="52" hidden="1"/>
    <cellStyle name="60% - Accent6" xfId="2733" builtinId="52" hidden="1"/>
    <cellStyle name="60% - Accent6" xfId="2775" builtinId="52" hidden="1"/>
    <cellStyle name="60% - Accent6" xfId="2811" builtinId="52" hidden="1"/>
    <cellStyle name="60% - Accent6" xfId="2851" builtinId="52" hidden="1"/>
    <cellStyle name="60% - Accent6" xfId="2889" builtinId="52" hidden="1"/>
    <cellStyle name="60% - Accent6" xfId="2908" builtinId="52" hidden="1"/>
    <cellStyle name="60% - Accent6" xfId="2948" builtinId="52" hidden="1"/>
    <cellStyle name="60% - Accent6" xfId="2996" builtinId="52" hidden="1"/>
    <cellStyle name="60% - Accent6" xfId="3039" builtinId="52" hidden="1"/>
    <cellStyle name="60% - Accent6" xfId="3076" builtinId="52" hidden="1"/>
    <cellStyle name="60% - Accent6" xfId="3116" builtinId="52" hidden="1"/>
    <cellStyle name="60% - Accent6" xfId="3154" builtinId="52" hidden="1"/>
    <cellStyle name="60% - Accent6" xfId="3197" builtinId="52" hidden="1"/>
    <cellStyle name="60% - Accent6" xfId="3243" builtinId="52" hidden="1"/>
    <cellStyle name="60% - Accent6" xfId="3295" builtinId="52" hidden="1"/>
    <cellStyle name="60% - Accent6" xfId="3339" builtinId="52" hidden="1"/>
    <cellStyle name="60% - Accent6" xfId="3381" builtinId="52" hidden="1"/>
    <cellStyle name="60% - Accent6" xfId="3426" builtinId="52" hidden="1"/>
    <cellStyle name="60% - Accent6" xfId="3476" builtinId="52" hidden="1"/>
    <cellStyle name="60% - Accent6" xfId="3515" builtinId="52" hidden="1"/>
    <cellStyle name="60% - Accent6" xfId="3563" builtinId="52" hidden="1"/>
    <cellStyle name="60% - Accent6" xfId="3598" builtinId="52" hidden="1"/>
    <cellStyle name="60% - Accent6" xfId="3647" builtinId="52" hidden="1"/>
    <cellStyle name="60% - Accent6" xfId="3687" builtinId="52" hidden="1"/>
    <cellStyle name="60% - Accent6" xfId="3724" builtinId="52" hidden="1"/>
    <cellStyle name="60% - Accent6" xfId="3764" builtinId="52" hidden="1"/>
    <cellStyle name="60% - Accent6" xfId="3811" builtinId="52" hidden="1"/>
    <cellStyle name="60% - Accent6" xfId="3859" builtinId="52" hidden="1"/>
    <cellStyle name="60% - Accent6" xfId="3898" builtinId="52" hidden="1"/>
    <cellStyle name="60% - Accent6" xfId="3945" builtinId="52" hidden="1"/>
    <cellStyle name="60% - Accent6" xfId="3981" builtinId="52" hidden="1"/>
    <cellStyle name="60% - Accent6" xfId="4030" builtinId="52" hidden="1"/>
    <cellStyle name="60% - Accent6" xfId="4069" builtinId="52" hidden="1"/>
    <cellStyle name="60% - Accent6" xfId="4104" builtinId="52" hidden="1"/>
    <cellStyle name="60% - Accent6" xfId="4142" builtinId="52" hidden="1"/>
    <cellStyle name="60% - Accent6" xfId="4146" builtinId="52" hidden="1"/>
    <cellStyle name="60% - Accent6" xfId="4195" builtinId="52" hidden="1"/>
    <cellStyle name="60% - Accent6" xfId="4235" builtinId="52" hidden="1"/>
    <cellStyle name="60% - Accent6" xfId="4281" builtinId="52" hidden="1"/>
    <cellStyle name="60% - Accent6" xfId="4317" builtinId="52" hidden="1"/>
    <cellStyle name="60% - Accent6" xfId="4366" builtinId="52" hidden="1"/>
    <cellStyle name="60% - Accent6" xfId="4407" builtinId="52" hidden="1"/>
    <cellStyle name="60% - Accent6" xfId="4443" builtinId="52" hidden="1"/>
    <cellStyle name="60% - Accent6" xfId="4483" builtinId="52" hidden="1"/>
    <cellStyle name="60% - Accent6" xfId="4339" builtinId="52" hidden="1"/>
    <cellStyle name="60% - Accent6" xfId="4524" builtinId="52" hidden="1"/>
    <cellStyle name="60% - Accent6" xfId="4561" builtinId="52" hidden="1"/>
    <cellStyle name="60% - Accent6" xfId="4604" builtinId="52" hidden="1"/>
    <cellStyle name="60% - Accent6" xfId="4636" builtinId="52" hidden="1"/>
    <cellStyle name="60% - Accent6" xfId="4681" builtinId="52" hidden="1"/>
    <cellStyle name="60% - Accent6" xfId="4717" builtinId="52" hidden="1"/>
    <cellStyle name="60% - Accent6" xfId="4750" builtinId="52" hidden="1"/>
    <cellStyle name="60% - Accent6" xfId="4786" builtinId="52" hidden="1"/>
    <cellStyle name="60% - Accent6" xfId="3451" builtinId="52" hidden="1"/>
    <cellStyle name="60% - Accent6" xfId="4824" builtinId="52" hidden="1"/>
    <cellStyle name="60% - Accent6" xfId="4858" builtinId="52" hidden="1"/>
    <cellStyle name="60% - Accent6" xfId="4910" builtinId="52" hidden="1"/>
    <cellStyle name="60% - Accent6" xfId="4962" builtinId="52" hidden="1"/>
    <cellStyle name="60% - Accent6" xfId="5011" builtinId="52" hidden="1"/>
    <cellStyle name="60% - Accent6" xfId="5054" builtinId="52" hidden="1"/>
    <cellStyle name="60% - Accent6" xfId="5091" builtinId="52" hidden="1"/>
    <cellStyle name="60% - Accent6" xfId="5131" builtinId="52" hidden="1"/>
    <cellStyle name="60% - Accent6" xfId="5169" builtinId="52" hidden="1"/>
    <cellStyle name="60% - Accent6" xfId="5204" builtinId="52" hidden="1"/>
    <cellStyle name="60% - Accent6" xfId="5256" builtinId="52" hidden="1"/>
    <cellStyle name="60% - Accent6" xfId="5307" builtinId="52" hidden="1"/>
    <cellStyle name="60% - Accent6" xfId="5351" builtinId="52" hidden="1"/>
    <cellStyle name="60% - Accent6" xfId="5387" builtinId="52" hidden="1"/>
    <cellStyle name="60% - Accent6" xfId="5427" builtinId="52" hidden="1"/>
    <cellStyle name="60% - Accent6" xfId="5465" builtinId="52" hidden="1"/>
    <cellStyle name="60% - Accent6" xfId="5485" builtinId="52" hidden="1"/>
    <cellStyle name="60% - Accent6" xfId="5538" builtinId="52" hidden="1"/>
    <cellStyle name="60% - Accent6" xfId="5588" builtinId="52" hidden="1"/>
    <cellStyle name="60% - Accent6" xfId="5632" builtinId="52" hidden="1"/>
    <cellStyle name="60% - Accent6" xfId="5669" builtinId="52" hidden="1"/>
    <cellStyle name="60% - Accent6" xfId="5709" builtinId="52" hidden="1"/>
    <cellStyle name="60% - Accent6" xfId="5747" builtinId="52" hidden="1"/>
    <cellStyle name="60% - Accent6" xfId="5772" builtinId="52" hidden="1"/>
    <cellStyle name="60% - Accent6" xfId="5822" builtinId="52" hidden="1"/>
    <cellStyle name="60% - Accent6" xfId="5871" builtinId="52" hidden="1"/>
    <cellStyle name="60% - Accent6" xfId="5913" builtinId="52" hidden="1"/>
    <cellStyle name="60% - Accent6" xfId="5949" builtinId="52" hidden="1"/>
    <cellStyle name="60% - Accent6" xfId="5989" builtinId="52" hidden="1"/>
    <cellStyle name="60% - Accent6" xfId="6027" builtinId="52" hidden="1"/>
    <cellStyle name="60% - Accent6" xfId="6046" builtinId="52" hidden="1"/>
    <cellStyle name="60% - Accent6" xfId="6086" builtinId="52" hidden="1"/>
    <cellStyle name="60% - Accent6" xfId="6134" builtinId="52" hidden="1"/>
    <cellStyle name="60% - Accent6" xfId="6177" builtinId="52" hidden="1"/>
    <cellStyle name="60% - Accent6" xfId="6214" builtinId="52" hidden="1"/>
    <cellStyle name="60% - Accent6" xfId="6254" builtinId="52" hidden="1"/>
    <cellStyle name="60% - Accent6" xfId="6292" builtinId="52" hidden="1"/>
    <cellStyle name="60% - Accent6" xfId="6335" builtinId="52" hidden="1"/>
    <cellStyle name="60% - Accent6" xfId="6380" builtinId="52" hidden="1"/>
    <cellStyle name="60% - Accent6" xfId="6424" builtinId="52" hidden="1"/>
    <cellStyle name="60% - Accent6" xfId="6488" builtinId="52" hidden="1"/>
    <cellStyle name="60% - Accent6" xfId="6531" builtinId="52" hidden="1"/>
    <cellStyle name="60% - Accent6" xfId="6577" builtinId="52" hidden="1"/>
    <cellStyle name="60% - Accent6" xfId="6627" builtinId="52" hidden="1"/>
    <cellStyle name="60% - Accent6" xfId="6666" builtinId="52" hidden="1"/>
    <cellStyle name="60% - Accent6" xfId="6714" builtinId="52" hidden="1"/>
    <cellStyle name="60% - Accent6" xfId="6749" builtinId="52" hidden="1"/>
    <cellStyle name="60% - Accent6" xfId="6798" builtinId="52" hidden="1"/>
    <cellStyle name="60% - Accent6" xfId="6838" builtinId="52" hidden="1"/>
    <cellStyle name="60% - Accent6" xfId="6875" builtinId="52" hidden="1"/>
    <cellStyle name="60% - Accent6" xfId="6915" builtinId="52" hidden="1"/>
    <cellStyle name="60% - Accent6" xfId="6962" builtinId="52" hidden="1"/>
    <cellStyle name="60% - Accent6" xfId="7010" builtinId="52" hidden="1"/>
    <cellStyle name="60% - Accent6" xfId="7049" builtinId="52" hidden="1"/>
    <cellStyle name="60% - Accent6" xfId="7096" builtinId="52" hidden="1"/>
    <cellStyle name="60% - Accent6" xfId="7132" builtinId="52" hidden="1"/>
    <cellStyle name="60% - Accent6" xfId="7181" builtinId="52" hidden="1"/>
    <cellStyle name="60% - Accent6" xfId="7220" builtinId="52" hidden="1"/>
    <cellStyle name="60% - Accent6" xfId="7255" builtinId="52" hidden="1"/>
    <cellStyle name="60% - Accent6" xfId="7293" builtinId="52" hidden="1"/>
    <cellStyle name="60% - Accent6" xfId="7297" builtinId="52" hidden="1"/>
    <cellStyle name="60% - Accent6" xfId="7346" builtinId="52" hidden="1"/>
    <cellStyle name="60% - Accent6" xfId="7386" builtinId="52" hidden="1"/>
    <cellStyle name="60% - Accent6" xfId="7432" builtinId="52" hidden="1"/>
    <cellStyle name="60% - Accent6" xfId="7468" builtinId="52" hidden="1"/>
    <cellStyle name="60% - Accent6" xfId="7517" builtinId="52" hidden="1"/>
    <cellStyle name="60% - Accent6" xfId="7558" builtinId="52" hidden="1"/>
    <cellStyle name="60% - Accent6" xfId="7594" builtinId="52" hidden="1"/>
    <cellStyle name="60% - Accent6" xfId="7634" builtinId="52" hidden="1"/>
    <cellStyle name="60% - Accent6" xfId="7490" builtinId="52" hidden="1"/>
    <cellStyle name="60% - Accent6" xfId="7675" builtinId="52" hidden="1"/>
    <cellStyle name="60% - Accent6" xfId="7712" builtinId="52" hidden="1"/>
    <cellStyle name="60% - Accent6" xfId="7755" builtinId="52" hidden="1"/>
    <cellStyle name="60% - Accent6" xfId="7787" builtinId="52" hidden="1"/>
    <cellStyle name="60% - Accent6" xfId="7832" builtinId="52" hidden="1"/>
    <cellStyle name="60% - Accent6" xfId="7868" builtinId="52" hidden="1"/>
    <cellStyle name="60% - Accent6" xfId="7901" builtinId="52" hidden="1"/>
    <cellStyle name="60% - Accent6" xfId="7937" builtinId="52" hidden="1"/>
    <cellStyle name="60% - Accent6" xfId="6602" builtinId="52" hidden="1"/>
    <cellStyle name="60% - Accent6" xfId="7975" builtinId="52" hidden="1"/>
    <cellStyle name="60% - Accent6" xfId="8009" builtinId="52" hidden="1"/>
    <cellStyle name="60% - Accent6" xfId="8062" builtinId="52" hidden="1"/>
    <cellStyle name="60% - Accent6" xfId="8115" builtinId="52" hidden="1"/>
    <cellStyle name="60% - Accent6" xfId="8165" builtinId="52" hidden="1"/>
    <cellStyle name="60% - Accent6" xfId="8209" builtinId="52" hidden="1"/>
    <cellStyle name="60% - Accent6" xfId="8246" builtinId="52" hidden="1"/>
    <cellStyle name="60% - Accent6" xfId="8286" builtinId="52" hidden="1"/>
    <cellStyle name="60% - Accent6" xfId="8324" builtinId="52" hidden="1"/>
    <cellStyle name="60% - Accent6" xfId="8359" builtinId="52" hidden="1"/>
    <cellStyle name="60% - Accent6" xfId="8412" builtinId="52" hidden="1"/>
    <cellStyle name="60% - Accent6" xfId="8463" builtinId="52" hidden="1"/>
    <cellStyle name="60% - Accent6" xfId="8507" builtinId="52" hidden="1"/>
    <cellStyle name="60% - Accent6" xfId="8543" builtinId="52" hidden="1"/>
    <cellStyle name="60% - Accent6" xfId="8583" builtinId="52" hidden="1"/>
    <cellStyle name="60% - Accent6" xfId="8621" builtinId="52" hidden="1"/>
    <cellStyle name="60% - Accent6" xfId="8641" builtinId="52" hidden="1"/>
    <cellStyle name="60% - Accent6" xfId="8694" builtinId="52" hidden="1"/>
    <cellStyle name="60% - Accent6" xfId="8744" builtinId="52" hidden="1"/>
    <cellStyle name="60% - Accent6" xfId="8788" builtinId="52" hidden="1"/>
    <cellStyle name="60% - Accent6" xfId="8825" builtinId="52" hidden="1"/>
    <cellStyle name="60% - Accent6" xfId="8865" builtinId="52" hidden="1"/>
    <cellStyle name="60% - Accent6" xfId="8903" builtinId="52" hidden="1"/>
    <cellStyle name="60% - Accent6" xfId="8928" builtinId="52" hidden="1"/>
    <cellStyle name="60% - Accent6" xfId="8978" builtinId="52" hidden="1"/>
    <cellStyle name="60% - Accent6" xfId="9027" builtinId="52" hidden="1"/>
    <cellStyle name="60% - Accent6" xfId="9069" builtinId="52" hidden="1"/>
    <cellStyle name="60% - Accent6" xfId="9105" builtinId="52" hidden="1"/>
    <cellStyle name="60% - Accent6" xfId="9145" builtinId="52" hidden="1"/>
    <cellStyle name="60% - Accent6" xfId="9183" builtinId="52" hidden="1"/>
    <cellStyle name="60% - Accent6" xfId="9202" builtinId="52" hidden="1"/>
    <cellStyle name="60% - Accent6" xfId="9242" builtinId="52" hidden="1"/>
    <cellStyle name="60% - Accent6" xfId="9290" builtinId="52" hidden="1"/>
    <cellStyle name="60% - Accent6" xfId="9333" builtinId="52" hidden="1"/>
    <cellStyle name="60% - Accent6" xfId="9370" builtinId="52" hidden="1"/>
    <cellStyle name="60% - Accent6" xfId="9410" builtinId="52" hidden="1"/>
    <cellStyle name="60% - Accent6" xfId="9448" builtinId="52" hidden="1"/>
    <cellStyle name="60% - Accent6" xfId="9491" builtinId="52" hidden="1"/>
    <cellStyle name="60% - Accent6" xfId="9537" builtinId="52" hidden="1"/>
    <cellStyle name="60% - Accent6" xfId="9565" builtinId="52" hidden="1"/>
    <cellStyle name="60% - Accent6" xfId="9625" builtinId="52" hidden="1"/>
    <cellStyle name="60% - Accent6" xfId="9667" builtinId="52" hidden="1"/>
    <cellStyle name="60% - Accent6" xfId="9714" builtinId="52" hidden="1"/>
    <cellStyle name="60% - Accent6" xfId="9762" builtinId="52" hidden="1"/>
    <cellStyle name="60% - Accent6" xfId="9801" builtinId="52" hidden="1"/>
    <cellStyle name="60% - Accent6" xfId="9849" builtinId="52" hidden="1"/>
    <cellStyle name="60% - Accent6" xfId="9884" builtinId="52" hidden="1"/>
    <cellStyle name="60% - Accent6" xfId="9933" builtinId="52" hidden="1"/>
    <cellStyle name="60% - Accent6" xfId="9973" builtinId="52" hidden="1"/>
    <cellStyle name="60% - Accent6" xfId="10010" builtinId="52" hidden="1"/>
    <cellStyle name="60% - Accent6" xfId="10050" builtinId="52" hidden="1"/>
    <cellStyle name="60% - Accent6" xfId="10097" builtinId="52" hidden="1"/>
    <cellStyle name="60% - Accent6" xfId="10145" builtinId="52" hidden="1"/>
    <cellStyle name="60% - Accent6" xfId="10184" builtinId="52" hidden="1"/>
    <cellStyle name="60% - Accent6" xfId="10231" builtinId="52" hidden="1"/>
    <cellStyle name="60% - Accent6" xfId="10267" builtinId="52" hidden="1"/>
    <cellStyle name="60% - Accent6" xfId="10316" builtinId="52" hidden="1"/>
    <cellStyle name="60% - Accent6" xfId="10355" builtinId="52" hidden="1"/>
    <cellStyle name="60% - Accent6" xfId="10390" builtinId="52" hidden="1"/>
    <cellStyle name="60% - Accent6" xfId="10428" builtinId="52" hidden="1"/>
    <cellStyle name="60% - Accent6" xfId="10432" builtinId="52" hidden="1"/>
    <cellStyle name="60% - Accent6" xfId="10481" builtinId="52" hidden="1"/>
    <cellStyle name="60% - Accent6" xfId="10521" builtinId="52" hidden="1"/>
    <cellStyle name="60% - Accent6" xfId="10567" builtinId="52" hidden="1"/>
    <cellStyle name="60% - Accent6" xfId="10603" builtinId="52" hidden="1"/>
    <cellStyle name="60% - Accent6" xfId="10652" builtinId="52" hidden="1"/>
    <cellStyle name="60% - Accent6" xfId="10693" builtinId="52" hidden="1"/>
    <cellStyle name="60% - Accent6" xfId="10729" builtinId="52" hidden="1"/>
    <cellStyle name="60% - Accent6" xfId="10769" builtinId="52" hidden="1"/>
    <cellStyle name="60% - Accent6" xfId="10625" builtinId="52" hidden="1"/>
    <cellStyle name="60% - Accent6" xfId="10810" builtinId="52" hidden="1"/>
    <cellStyle name="60% - Accent6" xfId="10847" builtinId="52" hidden="1"/>
    <cellStyle name="60% - Accent6" xfId="10890" builtinId="52" hidden="1"/>
    <cellStyle name="60% - Accent6" xfId="10922" builtinId="52" hidden="1"/>
    <cellStyle name="60% - Accent6" xfId="10967" builtinId="52" hidden="1"/>
    <cellStyle name="60% - Accent6" xfId="11003" builtinId="52" hidden="1"/>
    <cellStyle name="60% - Accent6" xfId="11036" builtinId="52" hidden="1"/>
    <cellStyle name="60% - Accent6" xfId="11072" builtinId="52" hidden="1"/>
    <cellStyle name="60% - Accent6" xfId="9738" builtinId="52" hidden="1"/>
    <cellStyle name="60% - Accent6" xfId="11109" builtinId="52" hidden="1"/>
    <cellStyle name="60% - Accent6" xfId="11142" builtinId="52" hidden="1"/>
    <cellStyle name="60% - Accent6" xfId="11194" builtinId="52" hidden="1"/>
    <cellStyle name="60% - Accent6" xfId="11247" builtinId="52" hidden="1"/>
    <cellStyle name="60% - Accent6" xfId="11296" builtinId="52" hidden="1"/>
    <cellStyle name="60% - Accent6" xfId="11340" builtinId="52" hidden="1"/>
    <cellStyle name="60% - Accent6" xfId="11376" builtinId="52" hidden="1"/>
    <cellStyle name="60% - Accent6" xfId="11415" builtinId="52" hidden="1"/>
    <cellStyle name="60% - Accent6" xfId="11452" builtinId="52" hidden="1"/>
    <cellStyle name="60% - Accent6" xfId="11486" builtinId="52" hidden="1"/>
    <cellStyle name="60% - Accent6" xfId="11536" builtinId="52" hidden="1"/>
    <cellStyle name="60% - Accent6" xfId="11586" builtinId="52" hidden="1"/>
    <cellStyle name="60% - Accent6" xfId="11628" builtinId="52" hidden="1"/>
    <cellStyle name="60% - Accent6" xfId="11663" builtinId="52" hidden="1"/>
    <cellStyle name="60% - Accent6" xfId="11702" builtinId="52" hidden="1"/>
    <cellStyle name="60% - Accent6" xfId="11740" builtinId="52" hidden="1"/>
    <cellStyle name="60% - Accent6" xfId="11760" builtinId="52" hidden="1"/>
    <cellStyle name="60% - Accent6" xfId="11811" builtinId="52" hidden="1"/>
    <cellStyle name="60% - Accent6" xfId="11860" builtinId="52" hidden="1"/>
    <cellStyle name="60% - Accent6" xfId="11902" builtinId="52" hidden="1"/>
    <cellStyle name="60% - Accent6" xfId="11938" builtinId="52" hidden="1"/>
    <cellStyle name="60% - Accent6" xfId="11977" builtinId="52" hidden="1"/>
    <cellStyle name="60% - Accent6" xfId="12015" builtinId="52" hidden="1"/>
    <cellStyle name="60% - Accent6" xfId="12040" builtinId="52" hidden="1"/>
    <cellStyle name="60% - Accent6" xfId="12088" builtinId="52" hidden="1"/>
    <cellStyle name="60% - Accent6" xfId="12134" builtinId="52" hidden="1"/>
    <cellStyle name="60% - Accent6" xfId="12173" builtinId="52" hidden="1"/>
    <cellStyle name="60% - Accent6" xfId="12208" builtinId="52" hidden="1"/>
    <cellStyle name="60% - Accent6" xfId="12247" builtinId="52" hidden="1"/>
    <cellStyle name="60% - Accent6" xfId="12285" builtinId="52" hidden="1"/>
    <cellStyle name="60% - Accent6" xfId="12304" builtinId="52" hidden="1"/>
    <cellStyle name="60% - Accent6" xfId="12343" builtinId="52" hidden="1"/>
    <cellStyle name="60% - Accent6" xfId="12390" builtinId="52" hidden="1"/>
    <cellStyle name="60% - Accent6" xfId="12432" builtinId="52" hidden="1"/>
    <cellStyle name="60% - Accent6" xfId="12469" builtinId="52" hidden="1"/>
    <cellStyle name="60% - Accent6" xfId="12508" builtinId="52" hidden="1"/>
    <cellStyle name="60% - Accent6" xfId="12546" builtinId="52" hidden="1"/>
    <cellStyle name="60% - Accent6" xfId="12588" builtinId="52" hidden="1"/>
    <cellStyle name="60% - Accent6" xfId="12633" builtinId="52" hidden="1"/>
    <cellStyle name="60% - Accent6" xfId="12433" builtinId="52" hidden="1"/>
    <cellStyle name="60% - Accent6" xfId="11145" builtinId="52" hidden="1"/>
    <cellStyle name="60% - Accent6" xfId="11562" builtinId="52" hidden="1"/>
    <cellStyle name="60% - Accent6" xfId="9579" builtinId="52" hidden="1"/>
    <cellStyle name="60% - Accent6" xfId="9576" builtinId="52" hidden="1"/>
    <cellStyle name="60% - Accent6" xfId="12675" builtinId="52" hidden="1"/>
    <cellStyle name="60% - Accent6" xfId="12722" builtinId="52" hidden="1"/>
    <cellStyle name="60% - Accent6" xfId="12757" builtinId="52" hidden="1"/>
    <cellStyle name="60% - Accent6" xfId="12806" builtinId="52" hidden="1"/>
    <cellStyle name="60% - Accent6" xfId="12846" builtinId="52" hidden="1"/>
    <cellStyle name="60% - Accent6" xfId="12882" builtinId="52" hidden="1"/>
    <cellStyle name="60% - Accent6" xfId="12922" builtinId="52" hidden="1"/>
    <cellStyle name="60% - Accent6" xfId="12968" builtinId="52" hidden="1"/>
    <cellStyle name="60% - Accent6" xfId="13016" builtinId="52" hidden="1"/>
    <cellStyle name="60% - Accent6" xfId="13055" builtinId="52" hidden="1"/>
    <cellStyle name="60% - Accent6" xfId="13102" builtinId="52" hidden="1"/>
    <cellStyle name="60% - Accent6" xfId="13138" builtinId="52" hidden="1"/>
    <cellStyle name="60% - Accent6" xfId="13187" builtinId="52" hidden="1"/>
    <cellStyle name="60% - Accent6" xfId="13226" builtinId="52" hidden="1"/>
    <cellStyle name="60% - Accent6" xfId="13261" builtinId="52" hidden="1"/>
    <cellStyle name="60% - Accent6" xfId="13299" builtinId="52" hidden="1"/>
    <cellStyle name="60% - Accent6" xfId="13303" builtinId="52" hidden="1"/>
    <cellStyle name="60% - Accent6" xfId="13352" builtinId="52" hidden="1"/>
    <cellStyle name="60% - Accent6" xfId="13392" builtinId="52" hidden="1"/>
    <cellStyle name="60% - Accent6" xfId="13438" builtinId="52" hidden="1"/>
    <cellStyle name="60% - Accent6" xfId="13474" builtinId="52" hidden="1"/>
    <cellStyle name="60% - Accent6" xfId="13523" builtinId="52" hidden="1"/>
    <cellStyle name="60% - Accent6" xfId="13564" builtinId="52" hidden="1"/>
    <cellStyle name="60% - Accent6" xfId="13600" builtinId="52" hidden="1"/>
    <cellStyle name="60% - Accent6" xfId="13640" builtinId="52" hidden="1"/>
    <cellStyle name="60% - Accent6" xfId="13496" builtinId="52" hidden="1"/>
    <cellStyle name="60% - Accent6" xfId="13681" builtinId="52" hidden="1"/>
    <cellStyle name="60% - Accent6" xfId="13717" builtinId="52" hidden="1"/>
    <cellStyle name="60% - Accent6" xfId="13760" builtinId="52" hidden="1"/>
    <cellStyle name="60% - Accent6" xfId="13792" builtinId="52" hidden="1"/>
    <cellStyle name="60% - Accent6" xfId="13837" builtinId="52" hidden="1"/>
    <cellStyle name="60% - Accent6" xfId="13873" builtinId="52" hidden="1"/>
    <cellStyle name="60% - Accent6" xfId="13906" builtinId="52" hidden="1"/>
    <cellStyle name="60% - Accent6" xfId="13942" builtinId="52" hidden="1"/>
    <cellStyle name="60% - Accent6" xfId="12108" builtinId="52" hidden="1"/>
    <cellStyle name="60% - Accent6" xfId="13976" builtinId="52" hidden="1"/>
    <cellStyle name="60% - Accent6" xfId="14007" builtinId="52" hidden="1"/>
    <cellStyle name="60% - Accent6" xfId="14051" builtinId="52" hidden="1"/>
    <cellStyle name="60% - Accent6" xfId="14097" builtinId="52" hidden="1"/>
    <cellStyle name="60% - Accent6" xfId="14142" builtinId="52" hidden="1"/>
    <cellStyle name="60% - Accent6" xfId="14179" builtinId="52" hidden="1"/>
    <cellStyle name="60% - Accent6" xfId="14211" builtinId="52" hidden="1"/>
    <cellStyle name="60% - Accent6" xfId="14247" builtinId="52" hidden="1"/>
    <cellStyle name="60% - Accent6" xfId="14280" builtinId="52" hidden="1"/>
    <cellStyle name="60% - Accent6" xfId="14310" builtinId="52" hidden="1"/>
    <cellStyle name="60% - Accent6" xfId="14356" builtinId="52" hidden="1"/>
    <cellStyle name="60% - Accent6" xfId="14404" builtinId="52" hidden="1"/>
    <cellStyle name="60% - Accent6" xfId="14443" builtinId="52" hidden="1"/>
    <cellStyle name="60% - Accent6" xfId="14476" builtinId="52" hidden="1"/>
    <cellStyle name="60% - Accent6" xfId="14512" builtinId="52" hidden="1"/>
    <cellStyle name="60% - Accent6" xfId="14548" builtinId="52" hidden="1"/>
    <cellStyle name="60% - Accent6" xfId="14567" builtinId="52" hidden="1"/>
    <cellStyle name="60% - Accent6" xfId="14615" builtinId="52" hidden="1"/>
    <cellStyle name="60% - Accent6" xfId="14662" builtinId="52" hidden="1"/>
    <cellStyle name="60% - Accent6" xfId="14701" builtinId="52" hidden="1"/>
    <cellStyle name="60% - Accent6" xfId="14735" builtinId="52" hidden="1"/>
    <cellStyle name="60% - Accent6" xfId="14771" builtinId="52" hidden="1"/>
    <cellStyle name="60% - Accent6" xfId="14807" builtinId="52" hidden="1"/>
    <cellStyle name="60% - Accent6" xfId="14831" builtinId="52" hidden="1"/>
    <cellStyle name="60% - Accent6" xfId="14877" builtinId="52" hidden="1"/>
    <cellStyle name="60% - Accent6" xfId="14921" builtinId="52" hidden="1"/>
    <cellStyle name="60% - Accent6" xfId="14958" builtinId="52" hidden="1"/>
    <cellStyle name="60% - Accent6" xfId="14991" builtinId="52" hidden="1"/>
    <cellStyle name="60% - Accent6" xfId="15027" builtinId="52" hidden="1"/>
    <cellStyle name="60% - Accent6" xfId="15063" builtinId="52" hidden="1"/>
    <cellStyle name="60% - Accent6" xfId="15081" builtinId="52" hidden="1"/>
    <cellStyle name="60% - Accent6" xfId="15118" builtinId="52" hidden="1"/>
    <cellStyle name="60% - Accent6" xfId="15163" builtinId="52" hidden="1"/>
    <cellStyle name="60% - Accent6" xfId="15201" builtinId="52" hidden="1"/>
    <cellStyle name="60% - Accent6" xfId="15235" builtinId="52" hidden="1"/>
    <cellStyle name="60% - Accent6" xfId="15271" builtinId="52" hidden="1"/>
    <cellStyle name="60% - Accent6" xfId="15307" builtinId="52" hidden="1"/>
    <cellStyle name="60% - Accent6" xfId="15343" builtinId="52" hidden="1"/>
    <cellStyle name="60% - Accent6" xfId="15382" builtinId="52" hidden="1"/>
    <cellStyle name="Accent1" xfId="25" builtinId="29" hidden="1"/>
    <cellStyle name="Accent1" xfId="79" builtinId="29" hidden="1"/>
    <cellStyle name="Accent1" xfId="122" builtinId="29" hidden="1"/>
    <cellStyle name="Accent1" xfId="169" builtinId="29" hidden="1"/>
    <cellStyle name="Accent1" xfId="211" builtinId="29" hidden="1"/>
    <cellStyle name="Accent1" xfId="260" builtinId="29" hidden="1"/>
    <cellStyle name="Accent1" xfId="310" builtinId="29" hidden="1"/>
    <cellStyle name="Accent1" xfId="349" builtinId="29" hidden="1"/>
    <cellStyle name="Accent1" xfId="397" builtinId="29" hidden="1"/>
    <cellStyle name="Accent1" xfId="432" builtinId="29" hidden="1"/>
    <cellStyle name="Accent1" xfId="481" builtinId="29" hidden="1"/>
    <cellStyle name="Accent1" xfId="521" builtinId="29" hidden="1"/>
    <cellStyle name="Accent1" xfId="558" builtinId="29" hidden="1"/>
    <cellStyle name="Accent1" xfId="598" builtinId="29" hidden="1"/>
    <cellStyle name="Accent1" xfId="645" builtinId="29" hidden="1"/>
    <cellStyle name="Accent1" xfId="693" builtinId="29" hidden="1"/>
    <cellStyle name="Accent1" xfId="732" builtinId="29" hidden="1"/>
    <cellStyle name="Accent1" xfId="779" builtinId="29" hidden="1"/>
    <cellStyle name="Accent1" xfId="815" builtinId="29" hidden="1"/>
    <cellStyle name="Accent1" xfId="864" builtinId="29" hidden="1"/>
    <cellStyle name="Accent1" xfId="903" builtinId="29" hidden="1"/>
    <cellStyle name="Accent1" xfId="938" builtinId="29" hidden="1"/>
    <cellStyle name="Accent1" xfId="976" builtinId="29" hidden="1"/>
    <cellStyle name="Accent1" xfId="673" builtinId="29" hidden="1"/>
    <cellStyle name="Accent1" xfId="1029" builtinId="29" hidden="1"/>
    <cellStyle name="Accent1" xfId="1069" builtinId="29" hidden="1"/>
    <cellStyle name="Accent1" xfId="1115" builtinId="29" hidden="1"/>
    <cellStyle name="Accent1" xfId="1151" builtinId="29" hidden="1"/>
    <cellStyle name="Accent1" xfId="1200" builtinId="29" hidden="1"/>
    <cellStyle name="Accent1" xfId="1241" builtinId="29" hidden="1"/>
    <cellStyle name="Accent1" xfId="1277" builtinId="29" hidden="1"/>
    <cellStyle name="Accent1" xfId="1317" builtinId="29" hidden="1"/>
    <cellStyle name="Accent1" xfId="1233" builtinId="29" hidden="1"/>
    <cellStyle name="Accent1" xfId="1358" builtinId="29" hidden="1"/>
    <cellStyle name="Accent1" xfId="1395" builtinId="29" hidden="1"/>
    <cellStyle name="Accent1" xfId="1438" builtinId="29" hidden="1"/>
    <cellStyle name="Accent1" xfId="1470" builtinId="29" hidden="1"/>
    <cellStyle name="Accent1" xfId="1515" builtinId="29" hidden="1"/>
    <cellStyle name="Accent1" xfId="1551" builtinId="29" hidden="1"/>
    <cellStyle name="Accent1" xfId="1584" builtinId="29" hidden="1"/>
    <cellStyle name="Accent1" xfId="1620" builtinId="29" hidden="1"/>
    <cellStyle name="Accent1" xfId="393" builtinId="29" hidden="1"/>
    <cellStyle name="Accent1" xfId="1658" builtinId="29" hidden="1"/>
    <cellStyle name="Accent1" xfId="1692" builtinId="29" hidden="1"/>
    <cellStyle name="Accent1" xfId="1745" builtinId="29" hidden="1"/>
    <cellStyle name="Accent1" xfId="1798" builtinId="29" hidden="1"/>
    <cellStyle name="Accent1" xfId="1848" builtinId="29" hidden="1"/>
    <cellStyle name="Accent1" xfId="1892" builtinId="29" hidden="1"/>
    <cellStyle name="Accent1" xfId="1929" builtinId="29" hidden="1"/>
    <cellStyle name="Accent1" xfId="1969" builtinId="29" hidden="1"/>
    <cellStyle name="Accent1" xfId="2007" builtinId="29" hidden="1"/>
    <cellStyle name="Accent1" xfId="2042" builtinId="29" hidden="1"/>
    <cellStyle name="Accent1" xfId="2095" builtinId="29" hidden="1"/>
    <cellStyle name="Accent1" xfId="2146" builtinId="29" hidden="1"/>
    <cellStyle name="Accent1" xfId="2190" builtinId="29" hidden="1"/>
    <cellStyle name="Accent1" xfId="2226" builtinId="29" hidden="1"/>
    <cellStyle name="Accent1" xfId="2266" builtinId="29" hidden="1"/>
    <cellStyle name="Accent1" xfId="2304" builtinId="29" hidden="1"/>
    <cellStyle name="Accent1" xfId="2119" builtinId="29" hidden="1"/>
    <cellStyle name="Accent1" xfId="2377" builtinId="29" hidden="1"/>
    <cellStyle name="Accent1" xfId="2427" builtinId="29" hidden="1"/>
    <cellStyle name="Accent1" xfId="2471" builtinId="29" hidden="1"/>
    <cellStyle name="Accent1" xfId="2508" builtinId="29" hidden="1"/>
    <cellStyle name="Accent1" xfId="2548" builtinId="29" hidden="1"/>
    <cellStyle name="Accent1" xfId="2586" builtinId="29" hidden="1"/>
    <cellStyle name="Accent1" xfId="2185" builtinId="29" hidden="1"/>
    <cellStyle name="Accent1" xfId="2661" builtinId="29" hidden="1"/>
    <cellStyle name="Accent1" xfId="2710" builtinId="29" hidden="1"/>
    <cellStyle name="Accent1" xfId="2752" builtinId="29" hidden="1"/>
    <cellStyle name="Accent1" xfId="2788" builtinId="29" hidden="1"/>
    <cellStyle name="Accent1" xfId="2828" builtinId="29" hidden="1"/>
    <cellStyle name="Accent1" xfId="2866" builtinId="29" hidden="1"/>
    <cellStyle name="Accent1" xfId="2348" builtinId="29" hidden="1"/>
    <cellStyle name="Accent1" xfId="2925" builtinId="29" hidden="1"/>
    <cellStyle name="Accent1" xfId="2973" builtinId="29" hidden="1"/>
    <cellStyle name="Accent1" xfId="3016" builtinId="29" hidden="1"/>
    <cellStyle name="Accent1" xfId="3053" builtinId="29" hidden="1"/>
    <cellStyle name="Accent1" xfId="3093" builtinId="29" hidden="1"/>
    <cellStyle name="Accent1" xfId="3131" builtinId="29" hidden="1"/>
    <cellStyle name="Accent1" xfId="3174" builtinId="29" hidden="1"/>
    <cellStyle name="Accent1" xfId="3220" builtinId="29" hidden="1"/>
    <cellStyle name="Accent1" xfId="3272" builtinId="29" hidden="1"/>
    <cellStyle name="Accent1" xfId="3316" builtinId="29" hidden="1"/>
    <cellStyle name="Accent1" xfId="3358" builtinId="29" hidden="1"/>
    <cellStyle name="Accent1" xfId="3403" builtinId="29" hidden="1"/>
    <cellStyle name="Accent1" xfId="3453" builtinId="29" hidden="1"/>
    <cellStyle name="Accent1" xfId="3492" builtinId="29" hidden="1"/>
    <cellStyle name="Accent1" xfId="3540" builtinId="29" hidden="1"/>
    <cellStyle name="Accent1" xfId="3575" builtinId="29" hidden="1"/>
    <cellStyle name="Accent1" xfId="3624" builtinId="29" hidden="1"/>
    <cellStyle name="Accent1" xfId="3664" builtinId="29" hidden="1"/>
    <cellStyle name="Accent1" xfId="3701" builtinId="29" hidden="1"/>
    <cellStyle name="Accent1" xfId="3741" builtinId="29" hidden="1"/>
    <cellStyle name="Accent1" xfId="3788" builtinId="29" hidden="1"/>
    <cellStyle name="Accent1" xfId="3836" builtinId="29" hidden="1"/>
    <cellStyle name="Accent1" xfId="3875" builtinId="29" hidden="1"/>
    <cellStyle name="Accent1" xfId="3922" builtinId="29" hidden="1"/>
    <cellStyle name="Accent1" xfId="3958" builtinId="29" hidden="1"/>
    <cellStyle name="Accent1" xfId="4007" builtinId="29" hidden="1"/>
    <cellStyle name="Accent1" xfId="4046" builtinId="29" hidden="1"/>
    <cellStyle name="Accent1" xfId="4081" builtinId="29" hidden="1"/>
    <cellStyle name="Accent1" xfId="4119" builtinId="29" hidden="1"/>
    <cellStyle name="Accent1" xfId="3816" builtinId="29" hidden="1"/>
    <cellStyle name="Accent1" xfId="4172" builtinId="29" hidden="1"/>
    <cellStyle name="Accent1" xfId="4212" builtinId="29" hidden="1"/>
    <cellStyle name="Accent1" xfId="4258" builtinId="29" hidden="1"/>
    <cellStyle name="Accent1" xfId="4294" builtinId="29" hidden="1"/>
    <cellStyle name="Accent1" xfId="4343" builtinId="29" hidden="1"/>
    <cellStyle name="Accent1" xfId="4384" builtinId="29" hidden="1"/>
    <cellStyle name="Accent1" xfId="4420" builtinId="29" hidden="1"/>
    <cellStyle name="Accent1" xfId="4460" builtinId="29" hidden="1"/>
    <cellStyle name="Accent1" xfId="4376" builtinId="29" hidden="1"/>
    <cellStyle name="Accent1" xfId="4501" builtinId="29" hidden="1"/>
    <cellStyle name="Accent1" xfId="4538" builtinId="29" hidden="1"/>
    <cellStyle name="Accent1" xfId="4581" builtinId="29" hidden="1"/>
    <cellStyle name="Accent1" xfId="4613" builtinId="29" hidden="1"/>
    <cellStyle name="Accent1" xfId="4658" builtinId="29" hidden="1"/>
    <cellStyle name="Accent1" xfId="4694" builtinId="29" hidden="1"/>
    <cellStyle name="Accent1" xfId="4727" builtinId="29" hidden="1"/>
    <cellStyle name="Accent1" xfId="4763" builtinId="29" hidden="1"/>
    <cellStyle name="Accent1" xfId="3536" builtinId="29" hidden="1"/>
    <cellStyle name="Accent1" xfId="4801" builtinId="29" hidden="1"/>
    <cellStyle name="Accent1" xfId="4835" builtinId="29" hidden="1"/>
    <cellStyle name="Accent1" xfId="4887" builtinId="29" hidden="1"/>
    <cellStyle name="Accent1" xfId="4939" builtinId="29" hidden="1"/>
    <cellStyle name="Accent1" xfId="4988" builtinId="29" hidden="1"/>
    <cellStyle name="Accent1" xfId="5031" builtinId="29" hidden="1"/>
    <cellStyle name="Accent1" xfId="5068" builtinId="29" hidden="1"/>
    <cellStyle name="Accent1" xfId="5108" builtinId="29" hidden="1"/>
    <cellStyle name="Accent1" xfId="5146" builtinId="29" hidden="1"/>
    <cellStyle name="Accent1" xfId="5181" builtinId="29" hidden="1"/>
    <cellStyle name="Accent1" xfId="5233" builtinId="29" hidden="1"/>
    <cellStyle name="Accent1" xfId="5284" builtinId="29" hidden="1"/>
    <cellStyle name="Accent1" xfId="5328" builtinId="29" hidden="1"/>
    <cellStyle name="Accent1" xfId="5364" builtinId="29" hidden="1"/>
    <cellStyle name="Accent1" xfId="5404" builtinId="29" hidden="1"/>
    <cellStyle name="Accent1" xfId="5442" builtinId="29" hidden="1"/>
    <cellStyle name="Accent1" xfId="5257" builtinId="29" hidden="1"/>
    <cellStyle name="Accent1" xfId="5515" builtinId="29" hidden="1"/>
    <cellStyle name="Accent1" xfId="5565" builtinId="29" hidden="1"/>
    <cellStyle name="Accent1" xfId="5609" builtinId="29" hidden="1"/>
    <cellStyle name="Accent1" xfId="5646" builtinId="29" hidden="1"/>
    <cellStyle name="Accent1" xfId="5686" builtinId="29" hidden="1"/>
    <cellStyle name="Accent1" xfId="5724" builtinId="29" hidden="1"/>
    <cellStyle name="Accent1" xfId="5323" builtinId="29" hidden="1"/>
    <cellStyle name="Accent1" xfId="5799" builtinId="29" hidden="1"/>
    <cellStyle name="Accent1" xfId="5848" builtinId="29" hidden="1"/>
    <cellStyle name="Accent1" xfId="5890" builtinId="29" hidden="1"/>
    <cellStyle name="Accent1" xfId="5926" builtinId="29" hidden="1"/>
    <cellStyle name="Accent1" xfId="5966" builtinId="29" hidden="1"/>
    <cellStyle name="Accent1" xfId="6004" builtinId="29" hidden="1"/>
    <cellStyle name="Accent1" xfId="5486" builtinId="29" hidden="1"/>
    <cellStyle name="Accent1" xfId="6063" builtinId="29" hidden="1"/>
    <cellStyle name="Accent1" xfId="6111" builtinId="29" hidden="1"/>
    <cellStyle name="Accent1" xfId="6154" builtinId="29" hidden="1"/>
    <cellStyle name="Accent1" xfId="6191" builtinId="29" hidden="1"/>
    <cellStyle name="Accent1" xfId="6231" builtinId="29" hidden="1"/>
    <cellStyle name="Accent1" xfId="6269" builtinId="29" hidden="1"/>
    <cellStyle name="Accent1" xfId="6312" builtinId="29" hidden="1"/>
    <cellStyle name="Accent1" xfId="6357" builtinId="29" hidden="1"/>
    <cellStyle name="Accent1" xfId="6401" builtinId="29" hidden="1"/>
    <cellStyle name="Accent1" xfId="6465" builtinId="29" hidden="1"/>
    <cellStyle name="Accent1" xfId="6508" builtinId="29" hidden="1"/>
    <cellStyle name="Accent1" xfId="6554" builtinId="29" hidden="1"/>
    <cellStyle name="Accent1" xfId="6604" builtinId="29" hidden="1"/>
    <cellStyle name="Accent1" xfId="6643" builtinId="29" hidden="1"/>
    <cellStyle name="Accent1" xfId="6691" builtinId="29" hidden="1"/>
    <cellStyle name="Accent1" xfId="6726" builtinId="29" hidden="1"/>
    <cellStyle name="Accent1" xfId="6775" builtinId="29" hidden="1"/>
    <cellStyle name="Accent1" xfId="6815" builtinId="29" hidden="1"/>
    <cellStyle name="Accent1" xfId="6852" builtinId="29" hidden="1"/>
    <cellStyle name="Accent1" xfId="6892" builtinId="29" hidden="1"/>
    <cellStyle name="Accent1" xfId="6939" builtinId="29" hidden="1"/>
    <cellStyle name="Accent1" xfId="6987" builtinId="29" hidden="1"/>
    <cellStyle name="Accent1" xfId="7026" builtinId="29" hidden="1"/>
    <cellStyle name="Accent1" xfId="7073" builtinId="29" hidden="1"/>
    <cellStyle name="Accent1" xfId="7109" builtinId="29" hidden="1"/>
    <cellStyle name="Accent1" xfId="7158" builtinId="29" hidden="1"/>
    <cellStyle name="Accent1" xfId="7197" builtinId="29" hidden="1"/>
    <cellStyle name="Accent1" xfId="7232" builtinId="29" hidden="1"/>
    <cellStyle name="Accent1" xfId="7270" builtinId="29" hidden="1"/>
    <cellStyle name="Accent1" xfId="6967" builtinId="29" hidden="1"/>
    <cellStyle name="Accent1" xfId="7323" builtinId="29" hidden="1"/>
    <cellStyle name="Accent1" xfId="7363" builtinId="29" hidden="1"/>
    <cellStyle name="Accent1" xfId="7409" builtinId="29" hidden="1"/>
    <cellStyle name="Accent1" xfId="7445" builtinId="29" hidden="1"/>
    <cellStyle name="Accent1" xfId="7494" builtinId="29" hidden="1"/>
    <cellStyle name="Accent1" xfId="7535" builtinId="29" hidden="1"/>
    <cellStyle name="Accent1" xfId="7571" builtinId="29" hidden="1"/>
    <cellStyle name="Accent1" xfId="7611" builtinId="29" hidden="1"/>
    <cellStyle name="Accent1" xfId="7527" builtinId="29" hidden="1"/>
    <cellStyle name="Accent1" xfId="7652" builtinId="29" hidden="1"/>
    <cellStyle name="Accent1" xfId="7689" builtinId="29" hidden="1"/>
    <cellStyle name="Accent1" xfId="7732" builtinId="29" hidden="1"/>
    <cellStyle name="Accent1" xfId="7764" builtinId="29" hidden="1"/>
    <cellStyle name="Accent1" xfId="7809" builtinId="29" hidden="1"/>
    <cellStyle name="Accent1" xfId="7845" builtinId="29" hidden="1"/>
    <cellStyle name="Accent1" xfId="7878" builtinId="29" hidden="1"/>
    <cellStyle name="Accent1" xfId="7914" builtinId="29" hidden="1"/>
    <cellStyle name="Accent1" xfId="6687" builtinId="29" hidden="1"/>
    <cellStyle name="Accent1" xfId="7952" builtinId="29" hidden="1"/>
    <cellStyle name="Accent1" xfId="7986" builtinId="29" hidden="1"/>
    <cellStyle name="Accent1" xfId="8039" builtinId="29" hidden="1"/>
    <cellStyle name="Accent1" xfId="8092" builtinId="29" hidden="1"/>
    <cellStyle name="Accent1" xfId="8142" builtinId="29" hidden="1"/>
    <cellStyle name="Accent1" xfId="8186" builtinId="29" hidden="1"/>
    <cellStyle name="Accent1" xfId="8223" builtinId="29" hidden="1"/>
    <cellStyle name="Accent1" xfId="8263" builtinId="29" hidden="1"/>
    <cellStyle name="Accent1" xfId="8301" builtinId="29" hidden="1"/>
    <cellStyle name="Accent1" xfId="8336" builtinId="29" hidden="1"/>
    <cellStyle name="Accent1" xfId="8389" builtinId="29" hidden="1"/>
    <cellStyle name="Accent1" xfId="8440" builtinId="29" hidden="1"/>
    <cellStyle name="Accent1" xfId="8484" builtinId="29" hidden="1"/>
    <cellStyle name="Accent1" xfId="8520" builtinId="29" hidden="1"/>
    <cellStyle name="Accent1" xfId="8560" builtinId="29" hidden="1"/>
    <cellStyle name="Accent1" xfId="8598" builtinId="29" hidden="1"/>
    <cellStyle name="Accent1" xfId="8413" builtinId="29" hidden="1"/>
    <cellStyle name="Accent1" xfId="8671" builtinId="29" hidden="1"/>
    <cellStyle name="Accent1" xfId="8721" builtinId="29" hidden="1"/>
    <cellStyle name="Accent1" xfId="8765" builtinId="29" hidden="1"/>
    <cellStyle name="Accent1" xfId="8802" builtinId="29" hidden="1"/>
    <cellStyle name="Accent1" xfId="8842" builtinId="29" hidden="1"/>
    <cellStyle name="Accent1" xfId="8880" builtinId="29" hidden="1"/>
    <cellStyle name="Accent1" xfId="8479" builtinId="29" hidden="1"/>
    <cellStyle name="Accent1" xfId="8955" builtinId="29" hidden="1"/>
    <cellStyle name="Accent1" xfId="9004" builtinId="29" hidden="1"/>
    <cellStyle name="Accent1" xfId="9046" builtinId="29" hidden="1"/>
    <cellStyle name="Accent1" xfId="9082" builtinId="29" hidden="1"/>
    <cellStyle name="Accent1" xfId="9122" builtinId="29" hidden="1"/>
    <cellStyle name="Accent1" xfId="9160" builtinId="29" hidden="1"/>
    <cellStyle name="Accent1" xfId="8642" builtinId="29" hidden="1"/>
    <cellStyle name="Accent1" xfId="9219" builtinId="29" hidden="1"/>
    <cellStyle name="Accent1" xfId="9267" builtinId="29" hidden="1"/>
    <cellStyle name="Accent1" xfId="9310" builtinId="29" hidden="1"/>
    <cellStyle name="Accent1" xfId="9347" builtinId="29" hidden="1"/>
    <cellStyle name="Accent1" xfId="9387" builtinId="29" hidden="1"/>
    <cellStyle name="Accent1" xfId="9425" builtinId="29" hidden="1"/>
    <cellStyle name="Accent1" xfId="9468" builtinId="29" hidden="1"/>
    <cellStyle name="Accent1" xfId="9514" builtinId="29" hidden="1"/>
    <cellStyle name="Accent1" xfId="6439" builtinId="29" hidden="1"/>
    <cellStyle name="Accent1" xfId="9602" builtinId="29" hidden="1"/>
    <cellStyle name="Accent1" xfId="9644" builtinId="29" hidden="1"/>
    <cellStyle name="Accent1" xfId="9691" builtinId="29" hidden="1"/>
    <cellStyle name="Accent1" xfId="9739" builtinId="29" hidden="1"/>
    <cellStyle name="Accent1" xfId="9778" builtinId="29" hidden="1"/>
    <cellStyle name="Accent1" xfId="9826" builtinId="29" hidden="1"/>
    <cellStyle name="Accent1" xfId="9861" builtinId="29" hidden="1"/>
    <cellStyle name="Accent1" xfId="9910" builtinId="29" hidden="1"/>
    <cellStyle name="Accent1" xfId="9950" builtinId="29" hidden="1"/>
    <cellStyle name="Accent1" xfId="9987" builtinId="29" hidden="1"/>
    <cellStyle name="Accent1" xfId="10027" builtinId="29" hidden="1"/>
    <cellStyle name="Accent1" xfId="10074" builtinId="29" hidden="1"/>
    <cellStyle name="Accent1" xfId="10122" builtinId="29" hidden="1"/>
    <cellStyle name="Accent1" xfId="10161" builtinId="29" hidden="1"/>
    <cellStyle name="Accent1" xfId="10208" builtinId="29" hidden="1"/>
    <cellStyle name="Accent1" xfId="10244" builtinId="29" hidden="1"/>
    <cellStyle name="Accent1" xfId="10293" builtinId="29" hidden="1"/>
    <cellStyle name="Accent1" xfId="10332" builtinId="29" hidden="1"/>
    <cellStyle name="Accent1" xfId="10367" builtinId="29" hidden="1"/>
    <cellStyle name="Accent1" xfId="10405" builtinId="29" hidden="1"/>
    <cellStyle name="Accent1" xfId="10102" builtinId="29" hidden="1"/>
    <cellStyle name="Accent1" xfId="10458" builtinId="29" hidden="1"/>
    <cellStyle name="Accent1" xfId="10498" builtinId="29" hidden="1"/>
    <cellStyle name="Accent1" xfId="10544" builtinId="29" hidden="1"/>
    <cellStyle name="Accent1" xfId="10580" builtinId="29" hidden="1"/>
    <cellStyle name="Accent1" xfId="10629" builtinId="29" hidden="1"/>
    <cellStyle name="Accent1" xfId="10670" builtinId="29" hidden="1"/>
    <cellStyle name="Accent1" xfId="10706" builtinId="29" hidden="1"/>
    <cellStyle name="Accent1" xfId="10746" builtinId="29" hidden="1"/>
    <cellStyle name="Accent1" xfId="10662" builtinId="29" hidden="1"/>
    <cellStyle name="Accent1" xfId="10787" builtinId="29" hidden="1"/>
    <cellStyle name="Accent1" xfId="10824" builtinId="29" hidden="1"/>
    <cellStyle name="Accent1" xfId="10867" builtinId="29" hidden="1"/>
    <cellStyle name="Accent1" xfId="10899" builtinId="29" hidden="1"/>
    <cellStyle name="Accent1" xfId="10944" builtinId="29" hidden="1"/>
    <cellStyle name="Accent1" xfId="10980" builtinId="29" hidden="1"/>
    <cellStyle name="Accent1" xfId="11013" builtinId="29" hidden="1"/>
    <cellStyle name="Accent1" xfId="11049" builtinId="29" hidden="1"/>
    <cellStyle name="Accent1" xfId="9822" builtinId="29" hidden="1"/>
    <cellStyle name="Accent1" xfId="11086" builtinId="29" hidden="1"/>
    <cellStyle name="Accent1" xfId="11119" builtinId="29" hidden="1"/>
    <cellStyle name="Accent1" xfId="11171" builtinId="29" hidden="1"/>
    <cellStyle name="Accent1" xfId="11224" builtinId="29" hidden="1"/>
    <cellStyle name="Accent1" xfId="11273" builtinId="29" hidden="1"/>
    <cellStyle name="Accent1" xfId="11317" builtinId="29" hidden="1"/>
    <cellStyle name="Accent1" xfId="11353" builtinId="29" hidden="1"/>
    <cellStyle name="Accent1" xfId="11392" builtinId="29" hidden="1"/>
    <cellStyle name="Accent1" xfId="11429" builtinId="29" hidden="1"/>
    <cellStyle name="Accent1" xfId="11463" builtinId="29" hidden="1"/>
    <cellStyle name="Accent1" xfId="11513" builtinId="29" hidden="1"/>
    <cellStyle name="Accent1" xfId="11563" builtinId="29" hidden="1"/>
    <cellStyle name="Accent1" xfId="11605" builtinId="29" hidden="1"/>
    <cellStyle name="Accent1" xfId="11640" builtinId="29" hidden="1"/>
    <cellStyle name="Accent1" xfId="11679" builtinId="29" hidden="1"/>
    <cellStyle name="Accent1" xfId="11717" builtinId="29" hidden="1"/>
    <cellStyle name="Accent1" xfId="11537" builtinId="29" hidden="1"/>
    <cellStyle name="Accent1" xfId="11788" builtinId="29" hidden="1"/>
    <cellStyle name="Accent1" xfId="11837" builtinId="29" hidden="1"/>
    <cellStyle name="Accent1" xfId="11879" builtinId="29" hidden="1"/>
    <cellStyle name="Accent1" xfId="11915" builtinId="29" hidden="1"/>
    <cellStyle name="Accent1" xfId="11954" builtinId="29" hidden="1"/>
    <cellStyle name="Accent1" xfId="11992" builtinId="29" hidden="1"/>
    <cellStyle name="Accent1" xfId="11600" builtinId="29" hidden="1"/>
    <cellStyle name="Accent1" xfId="12065" builtinId="29" hidden="1"/>
    <cellStyle name="Accent1" xfId="12111" builtinId="29" hidden="1"/>
    <cellStyle name="Accent1" xfId="12150" builtinId="29" hidden="1"/>
    <cellStyle name="Accent1" xfId="12185" builtinId="29" hidden="1"/>
    <cellStyle name="Accent1" xfId="12224" builtinId="29" hidden="1"/>
    <cellStyle name="Accent1" xfId="12262" builtinId="29" hidden="1"/>
    <cellStyle name="Accent1" xfId="11761" builtinId="29" hidden="1"/>
    <cellStyle name="Accent1" xfId="12320" builtinId="29" hidden="1"/>
    <cellStyle name="Accent1" xfId="12367" builtinId="29" hidden="1"/>
    <cellStyle name="Accent1" xfId="12409" builtinId="29" hidden="1"/>
    <cellStyle name="Accent1" xfId="12446" builtinId="29" hidden="1"/>
    <cellStyle name="Accent1" xfId="12485" builtinId="29" hidden="1"/>
    <cellStyle name="Accent1" xfId="12523" builtinId="29" hidden="1"/>
    <cellStyle name="Accent1" xfId="12565" builtinId="29" hidden="1"/>
    <cellStyle name="Accent1" xfId="12610" builtinId="29" hidden="1"/>
    <cellStyle name="Accent1" xfId="12440" builtinId="29" hidden="1"/>
    <cellStyle name="Accent1" xfId="9571" builtinId="29" hidden="1"/>
    <cellStyle name="Accent1" xfId="12366" builtinId="29" hidden="1"/>
    <cellStyle name="Accent1" xfId="12397" builtinId="29" hidden="1"/>
    <cellStyle name="Accent1" xfId="9600" builtinId="29" hidden="1"/>
    <cellStyle name="Accent1" xfId="12652" builtinId="29" hidden="1"/>
    <cellStyle name="Accent1" xfId="12699" builtinId="29" hidden="1"/>
    <cellStyle name="Accent1" xfId="12734" builtinId="29" hidden="1"/>
    <cellStyle name="Accent1" xfId="12783" builtinId="29" hidden="1"/>
    <cellStyle name="Accent1" xfId="12823" builtinId="29" hidden="1"/>
    <cellStyle name="Accent1" xfId="12859" builtinId="29" hidden="1"/>
    <cellStyle name="Accent1" xfId="12899" builtinId="29" hidden="1"/>
    <cellStyle name="Accent1" xfId="12945" builtinId="29" hidden="1"/>
    <cellStyle name="Accent1" xfId="12993" builtinId="29" hidden="1"/>
    <cellStyle name="Accent1" xfId="13032" builtinId="29" hidden="1"/>
    <cellStyle name="Accent1" xfId="13079" builtinId="29" hidden="1"/>
    <cellStyle name="Accent1" xfId="13115" builtinId="29" hidden="1"/>
    <cellStyle name="Accent1" xfId="13164" builtinId="29" hidden="1"/>
    <cellStyle name="Accent1" xfId="13203" builtinId="29" hidden="1"/>
    <cellStyle name="Accent1" xfId="13238" builtinId="29" hidden="1"/>
    <cellStyle name="Accent1" xfId="13276" builtinId="29" hidden="1"/>
    <cellStyle name="Accent1" xfId="12973" builtinId="29" hidden="1"/>
    <cellStyle name="Accent1" xfId="13329" builtinId="29" hidden="1"/>
    <cellStyle name="Accent1" xfId="13369" builtinId="29" hidden="1"/>
    <cellStyle name="Accent1" xfId="13415" builtinId="29" hidden="1"/>
    <cellStyle name="Accent1" xfId="13451" builtinId="29" hidden="1"/>
    <cellStyle name="Accent1" xfId="13500" builtinId="29" hidden="1"/>
    <cellStyle name="Accent1" xfId="13541" builtinId="29" hidden="1"/>
    <cellStyle name="Accent1" xfId="13577" builtinId="29" hidden="1"/>
    <cellStyle name="Accent1" xfId="13617" builtinId="29" hidden="1"/>
    <cellStyle name="Accent1" xfId="13533" builtinId="29" hidden="1"/>
    <cellStyle name="Accent1" xfId="13658" builtinId="29" hidden="1"/>
    <cellStyle name="Accent1" xfId="13694" builtinId="29" hidden="1"/>
    <cellStyle name="Accent1" xfId="13737" builtinId="29" hidden="1"/>
    <cellStyle name="Accent1" xfId="13769" builtinId="29" hidden="1"/>
    <cellStyle name="Accent1" xfId="13814" builtinId="29" hidden="1"/>
    <cellStyle name="Accent1" xfId="13850" builtinId="29" hidden="1"/>
    <cellStyle name="Accent1" xfId="13883" builtinId="29" hidden="1"/>
    <cellStyle name="Accent1" xfId="13919" builtinId="29" hidden="1"/>
    <cellStyle name="Accent1" xfId="12695" builtinId="29" hidden="1"/>
    <cellStyle name="Accent1" xfId="13953" builtinId="29" hidden="1"/>
    <cellStyle name="Accent1" xfId="13984" builtinId="29" hidden="1"/>
    <cellStyle name="Accent1" xfId="14028" builtinId="29" hidden="1"/>
    <cellStyle name="Accent1" xfId="14074" builtinId="29" hidden="1"/>
    <cellStyle name="Accent1" xfId="14119" builtinId="29" hidden="1"/>
    <cellStyle name="Accent1" xfId="14156" builtinId="29" hidden="1"/>
    <cellStyle name="Accent1" xfId="14188" builtinId="29" hidden="1"/>
    <cellStyle name="Accent1" xfId="14224" builtinId="29" hidden="1"/>
    <cellStyle name="Accent1" xfId="14257" builtinId="29" hidden="1"/>
    <cellStyle name="Accent1" xfId="14287" builtinId="29" hidden="1"/>
    <cellStyle name="Accent1" xfId="14333" builtinId="29" hidden="1"/>
    <cellStyle name="Accent1" xfId="14381" builtinId="29" hidden="1"/>
    <cellStyle name="Accent1" xfId="14420" builtinId="29" hidden="1"/>
    <cellStyle name="Accent1" xfId="14453" builtinId="29" hidden="1"/>
    <cellStyle name="Accent1" xfId="14489" builtinId="29" hidden="1"/>
    <cellStyle name="Accent1" xfId="14525" builtinId="29" hidden="1"/>
    <cellStyle name="Accent1" xfId="14357" builtinId="29" hidden="1"/>
    <cellStyle name="Accent1" xfId="14592" builtinId="29" hidden="1"/>
    <cellStyle name="Accent1" xfId="14639" builtinId="29" hidden="1"/>
    <cellStyle name="Accent1" xfId="14678" builtinId="29" hidden="1"/>
    <cellStyle name="Accent1" xfId="14712" builtinId="29" hidden="1"/>
    <cellStyle name="Accent1" xfId="14748" builtinId="29" hidden="1"/>
    <cellStyle name="Accent1" xfId="14784" builtinId="29" hidden="1"/>
    <cellStyle name="Accent1" xfId="14417" builtinId="29" hidden="1"/>
    <cellStyle name="Accent1" xfId="14854" builtinId="29" hidden="1"/>
    <cellStyle name="Accent1" xfId="14898" builtinId="29" hidden="1"/>
    <cellStyle name="Accent1" xfId="14935" builtinId="29" hidden="1"/>
    <cellStyle name="Accent1" xfId="14968" builtinId="29" hidden="1"/>
    <cellStyle name="Accent1" xfId="15004" builtinId="29" hidden="1"/>
    <cellStyle name="Accent1" xfId="15040" builtinId="29" hidden="1"/>
    <cellStyle name="Accent1" xfId="14568" builtinId="29" hidden="1"/>
    <cellStyle name="Accent1" xfId="15095" builtinId="29" hidden="1"/>
    <cellStyle name="Accent1" xfId="15140" builtinId="29" hidden="1"/>
    <cellStyle name="Accent1" xfId="15178" builtinId="29" hidden="1"/>
    <cellStyle name="Accent1" xfId="15212" builtinId="29" hidden="1"/>
    <cellStyle name="Accent1" xfId="15248" builtinId="29" hidden="1"/>
    <cellStyle name="Accent1" xfId="15284" builtinId="29" hidden="1"/>
    <cellStyle name="Accent1" xfId="15320" builtinId="29" hidden="1"/>
    <cellStyle name="Accent1" xfId="15359" builtinId="29" hidden="1"/>
    <cellStyle name="Accent2" xfId="29" builtinId="33" hidden="1"/>
    <cellStyle name="Accent2" xfId="83" builtinId="33" hidden="1"/>
    <cellStyle name="Accent2" xfId="126" builtinId="33" hidden="1"/>
    <cellStyle name="Accent2" xfId="173" builtinId="33" hidden="1"/>
    <cellStyle name="Accent2" xfId="215" builtinId="33" hidden="1"/>
    <cellStyle name="Accent2" xfId="264" builtinId="33" hidden="1"/>
    <cellStyle name="Accent2" xfId="314" builtinId="33" hidden="1"/>
    <cellStyle name="Accent2" xfId="353" builtinId="33" hidden="1"/>
    <cellStyle name="Accent2" xfId="401" builtinId="33" hidden="1"/>
    <cellStyle name="Accent2" xfId="436" builtinId="33" hidden="1"/>
    <cellStyle name="Accent2" xfId="485" builtinId="33" hidden="1"/>
    <cellStyle name="Accent2" xfId="525" builtinId="33" hidden="1"/>
    <cellStyle name="Accent2" xfId="562" builtinId="33" hidden="1"/>
    <cellStyle name="Accent2" xfId="602" builtinId="33" hidden="1"/>
    <cellStyle name="Accent2" xfId="649" builtinId="33" hidden="1"/>
    <cellStyle name="Accent2" xfId="697" builtinId="33" hidden="1"/>
    <cellStyle name="Accent2" xfId="736" builtinId="33" hidden="1"/>
    <cellStyle name="Accent2" xfId="783" builtinId="33" hidden="1"/>
    <cellStyle name="Accent2" xfId="819" builtinId="33" hidden="1"/>
    <cellStyle name="Accent2" xfId="868" builtinId="33" hidden="1"/>
    <cellStyle name="Accent2" xfId="907" builtinId="33" hidden="1"/>
    <cellStyle name="Accent2" xfId="942" builtinId="33" hidden="1"/>
    <cellStyle name="Accent2" xfId="980" builtinId="33" hidden="1"/>
    <cellStyle name="Accent2" xfId="899" builtinId="33" hidden="1"/>
    <cellStyle name="Accent2" xfId="1033" builtinId="33" hidden="1"/>
    <cellStyle name="Accent2" xfId="1073" builtinId="33" hidden="1"/>
    <cellStyle name="Accent2" xfId="1119" builtinId="33" hidden="1"/>
    <cellStyle name="Accent2" xfId="1155" builtinId="33" hidden="1"/>
    <cellStyle name="Accent2" xfId="1204" builtinId="33" hidden="1"/>
    <cellStyle name="Accent2" xfId="1245" builtinId="33" hidden="1"/>
    <cellStyle name="Accent2" xfId="1281" builtinId="33" hidden="1"/>
    <cellStyle name="Accent2" xfId="1321" builtinId="33" hidden="1"/>
    <cellStyle name="Accent2" xfId="1146" builtinId="33" hidden="1"/>
    <cellStyle name="Accent2" xfId="1362" builtinId="33" hidden="1"/>
    <cellStyle name="Accent2" xfId="1399" builtinId="33" hidden="1"/>
    <cellStyle name="Accent2" xfId="1442" builtinId="33" hidden="1"/>
    <cellStyle name="Accent2" xfId="1474" builtinId="33" hidden="1"/>
    <cellStyle name="Accent2" xfId="1519" builtinId="33" hidden="1"/>
    <cellStyle name="Accent2" xfId="1555" builtinId="33" hidden="1"/>
    <cellStyle name="Accent2" xfId="1588" builtinId="33" hidden="1"/>
    <cellStyle name="Accent2" xfId="1624" builtinId="33" hidden="1"/>
    <cellStyle name="Accent2" xfId="289" builtinId="33" hidden="1"/>
    <cellStyle name="Accent2" xfId="1662" builtinId="33" hidden="1"/>
    <cellStyle name="Accent2" xfId="1696" builtinId="33" hidden="1"/>
    <cellStyle name="Accent2" xfId="1749" builtinId="33" hidden="1"/>
    <cellStyle name="Accent2" xfId="1802" builtinId="33" hidden="1"/>
    <cellStyle name="Accent2" xfId="1852" builtinId="33" hidden="1"/>
    <cellStyle name="Accent2" xfId="1896" builtinId="33" hidden="1"/>
    <cellStyle name="Accent2" xfId="1933" builtinId="33" hidden="1"/>
    <cellStyle name="Accent2" xfId="1973" builtinId="33" hidden="1"/>
    <cellStyle name="Accent2" xfId="2011" builtinId="33" hidden="1"/>
    <cellStyle name="Accent2" xfId="2046" builtinId="33" hidden="1"/>
    <cellStyle name="Accent2" xfId="2099" builtinId="33" hidden="1"/>
    <cellStyle name="Accent2" xfId="2150" builtinId="33" hidden="1"/>
    <cellStyle name="Accent2" xfId="2194" builtinId="33" hidden="1"/>
    <cellStyle name="Accent2" xfId="2230" builtinId="33" hidden="1"/>
    <cellStyle name="Accent2" xfId="2270" builtinId="33" hidden="1"/>
    <cellStyle name="Accent2" xfId="2308" builtinId="33" hidden="1"/>
    <cellStyle name="Accent2" xfId="1720" builtinId="33" hidden="1"/>
    <cellStyle name="Accent2" xfId="2381" builtinId="33" hidden="1"/>
    <cellStyle name="Accent2" xfId="2431" builtinId="33" hidden="1"/>
    <cellStyle name="Accent2" xfId="2475" builtinId="33" hidden="1"/>
    <cellStyle name="Accent2" xfId="2512" builtinId="33" hidden="1"/>
    <cellStyle name="Accent2" xfId="2552" builtinId="33" hidden="1"/>
    <cellStyle name="Accent2" xfId="2590" builtinId="33" hidden="1"/>
    <cellStyle name="Accent2" xfId="2615" builtinId="33" hidden="1"/>
    <cellStyle name="Accent2" xfId="2665" builtinId="33" hidden="1"/>
    <cellStyle name="Accent2" xfId="2714" builtinId="33" hidden="1"/>
    <cellStyle name="Accent2" xfId="2756" builtinId="33" hidden="1"/>
    <cellStyle name="Accent2" xfId="2792" builtinId="33" hidden="1"/>
    <cellStyle name="Accent2" xfId="2832" builtinId="33" hidden="1"/>
    <cellStyle name="Accent2" xfId="2870" builtinId="33" hidden="1"/>
    <cellStyle name="Accent2" xfId="2637" builtinId="33" hidden="1"/>
    <cellStyle name="Accent2" xfId="2929" builtinId="33" hidden="1"/>
    <cellStyle name="Accent2" xfId="2977" builtinId="33" hidden="1"/>
    <cellStyle name="Accent2" xfId="3020" builtinId="33" hidden="1"/>
    <cellStyle name="Accent2" xfId="3057" builtinId="33" hidden="1"/>
    <cellStyle name="Accent2" xfId="3097" builtinId="33" hidden="1"/>
    <cellStyle name="Accent2" xfId="3135" builtinId="33" hidden="1"/>
    <cellStyle name="Accent2" xfId="3178" builtinId="33" hidden="1"/>
    <cellStyle name="Accent2" xfId="3224" builtinId="33" hidden="1"/>
    <cellStyle name="Accent2" xfId="3276" builtinId="33" hidden="1"/>
    <cellStyle name="Accent2" xfId="3320" builtinId="33" hidden="1"/>
    <cellStyle name="Accent2" xfId="3362" builtinId="33" hidden="1"/>
    <cellStyle name="Accent2" xfId="3407" builtinId="33" hidden="1"/>
    <cellStyle name="Accent2" xfId="3457" builtinId="33" hidden="1"/>
    <cellStyle name="Accent2" xfId="3496" builtinId="33" hidden="1"/>
    <cellStyle name="Accent2" xfId="3544" builtinId="33" hidden="1"/>
    <cellStyle name="Accent2" xfId="3579" builtinId="33" hidden="1"/>
    <cellStyle name="Accent2" xfId="3628" builtinId="33" hidden="1"/>
    <cellStyle name="Accent2" xfId="3668" builtinId="33" hidden="1"/>
    <cellStyle name="Accent2" xfId="3705" builtinId="33" hidden="1"/>
    <cellStyle name="Accent2" xfId="3745" builtinId="33" hidden="1"/>
    <cellStyle name="Accent2" xfId="3792" builtinId="33" hidden="1"/>
    <cellStyle name="Accent2" xfId="3840" builtinId="33" hidden="1"/>
    <cellStyle name="Accent2" xfId="3879" builtinId="33" hidden="1"/>
    <cellStyle name="Accent2" xfId="3926" builtinId="33" hidden="1"/>
    <cellStyle name="Accent2" xfId="3962" builtinId="33" hidden="1"/>
    <cellStyle name="Accent2" xfId="4011" builtinId="33" hidden="1"/>
    <cellStyle name="Accent2" xfId="4050" builtinId="33" hidden="1"/>
    <cellStyle name="Accent2" xfId="4085" builtinId="33" hidden="1"/>
    <cellStyle name="Accent2" xfId="4123" builtinId="33" hidden="1"/>
    <cellStyle name="Accent2" xfId="4042" builtinId="33" hidden="1"/>
    <cellStyle name="Accent2" xfId="4176" builtinId="33" hidden="1"/>
    <cellStyle name="Accent2" xfId="4216" builtinId="33" hidden="1"/>
    <cellStyle name="Accent2" xfId="4262" builtinId="33" hidden="1"/>
    <cellStyle name="Accent2" xfId="4298" builtinId="33" hidden="1"/>
    <cellStyle name="Accent2" xfId="4347" builtinId="33" hidden="1"/>
    <cellStyle name="Accent2" xfId="4388" builtinId="33" hidden="1"/>
    <cellStyle name="Accent2" xfId="4424" builtinId="33" hidden="1"/>
    <cellStyle name="Accent2" xfId="4464" builtinId="33" hidden="1"/>
    <cellStyle name="Accent2" xfId="4289" builtinId="33" hidden="1"/>
    <cellStyle name="Accent2" xfId="4505" builtinId="33" hidden="1"/>
    <cellStyle name="Accent2" xfId="4542" builtinId="33" hidden="1"/>
    <cellStyle name="Accent2" xfId="4585" builtinId="33" hidden="1"/>
    <cellStyle name="Accent2" xfId="4617" builtinId="33" hidden="1"/>
    <cellStyle name="Accent2" xfId="4662" builtinId="33" hidden="1"/>
    <cellStyle name="Accent2" xfId="4698" builtinId="33" hidden="1"/>
    <cellStyle name="Accent2" xfId="4731" builtinId="33" hidden="1"/>
    <cellStyle name="Accent2" xfId="4767" builtinId="33" hidden="1"/>
    <cellStyle name="Accent2" xfId="3432" builtinId="33" hidden="1"/>
    <cellStyle name="Accent2" xfId="4805" builtinId="33" hidden="1"/>
    <cellStyle name="Accent2" xfId="4839" builtinId="33" hidden="1"/>
    <cellStyle name="Accent2" xfId="4891" builtinId="33" hidden="1"/>
    <cellStyle name="Accent2" xfId="4943" builtinId="33" hidden="1"/>
    <cellStyle name="Accent2" xfId="4992" builtinId="33" hidden="1"/>
    <cellStyle name="Accent2" xfId="5035" builtinId="33" hidden="1"/>
    <cellStyle name="Accent2" xfId="5072" builtinId="33" hidden="1"/>
    <cellStyle name="Accent2" xfId="5112" builtinId="33" hidden="1"/>
    <cellStyle name="Accent2" xfId="5150" builtinId="33" hidden="1"/>
    <cellStyle name="Accent2" xfId="5185" builtinId="33" hidden="1"/>
    <cellStyle name="Accent2" xfId="5237" builtinId="33" hidden="1"/>
    <cellStyle name="Accent2" xfId="5288" builtinId="33" hidden="1"/>
    <cellStyle name="Accent2" xfId="5332" builtinId="33" hidden="1"/>
    <cellStyle name="Accent2" xfId="5368" builtinId="33" hidden="1"/>
    <cellStyle name="Accent2" xfId="5408" builtinId="33" hidden="1"/>
    <cellStyle name="Accent2" xfId="5446" builtinId="33" hidden="1"/>
    <cellStyle name="Accent2" xfId="4862" builtinId="33" hidden="1"/>
    <cellStyle name="Accent2" xfId="5519" builtinId="33" hidden="1"/>
    <cellStyle name="Accent2" xfId="5569" builtinId="33" hidden="1"/>
    <cellStyle name="Accent2" xfId="5613" builtinId="33" hidden="1"/>
    <cellStyle name="Accent2" xfId="5650" builtinId="33" hidden="1"/>
    <cellStyle name="Accent2" xfId="5690" builtinId="33" hidden="1"/>
    <cellStyle name="Accent2" xfId="5728" builtinId="33" hidden="1"/>
    <cellStyle name="Accent2" xfId="5753" builtinId="33" hidden="1"/>
    <cellStyle name="Accent2" xfId="5803" builtinId="33" hidden="1"/>
    <cellStyle name="Accent2" xfId="5852" builtinId="33" hidden="1"/>
    <cellStyle name="Accent2" xfId="5894" builtinId="33" hidden="1"/>
    <cellStyle name="Accent2" xfId="5930" builtinId="33" hidden="1"/>
    <cellStyle name="Accent2" xfId="5970" builtinId="33" hidden="1"/>
    <cellStyle name="Accent2" xfId="6008" builtinId="33" hidden="1"/>
    <cellStyle name="Accent2" xfId="5775" builtinId="33" hidden="1"/>
    <cellStyle name="Accent2" xfId="6067" builtinId="33" hidden="1"/>
    <cellStyle name="Accent2" xfId="6115" builtinId="33" hidden="1"/>
    <cellStyle name="Accent2" xfId="6158" builtinId="33" hidden="1"/>
    <cellStyle name="Accent2" xfId="6195" builtinId="33" hidden="1"/>
    <cellStyle name="Accent2" xfId="6235" builtinId="33" hidden="1"/>
    <cellStyle name="Accent2" xfId="6273" builtinId="33" hidden="1"/>
    <cellStyle name="Accent2" xfId="6316" builtinId="33" hidden="1"/>
    <cellStyle name="Accent2" xfId="6361" builtinId="33" hidden="1"/>
    <cellStyle name="Accent2" xfId="6405" builtinId="33" hidden="1"/>
    <cellStyle name="Accent2" xfId="6469" builtinId="33" hidden="1"/>
    <cellStyle name="Accent2" xfId="6512" builtinId="33" hidden="1"/>
    <cellStyle name="Accent2" xfId="6558" builtinId="33" hidden="1"/>
    <cellStyle name="Accent2" xfId="6608" builtinId="33" hidden="1"/>
    <cellStyle name="Accent2" xfId="6647" builtinId="33" hidden="1"/>
    <cellStyle name="Accent2" xfId="6695" builtinId="33" hidden="1"/>
    <cellStyle name="Accent2" xfId="6730" builtinId="33" hidden="1"/>
    <cellStyle name="Accent2" xfId="6779" builtinId="33" hidden="1"/>
    <cellStyle name="Accent2" xfId="6819" builtinId="33" hidden="1"/>
    <cellStyle name="Accent2" xfId="6856" builtinId="33" hidden="1"/>
    <cellStyle name="Accent2" xfId="6896" builtinId="33" hidden="1"/>
    <cellStyle name="Accent2" xfId="6943" builtinId="33" hidden="1"/>
    <cellStyle name="Accent2" xfId="6991" builtinId="33" hidden="1"/>
    <cellStyle name="Accent2" xfId="7030" builtinId="33" hidden="1"/>
    <cellStyle name="Accent2" xfId="7077" builtinId="33" hidden="1"/>
    <cellStyle name="Accent2" xfId="7113" builtinId="33" hidden="1"/>
    <cellStyle name="Accent2" xfId="7162" builtinId="33" hidden="1"/>
    <cellStyle name="Accent2" xfId="7201" builtinId="33" hidden="1"/>
    <cellStyle name="Accent2" xfId="7236" builtinId="33" hidden="1"/>
    <cellStyle name="Accent2" xfId="7274" builtinId="33" hidden="1"/>
    <cellStyle name="Accent2" xfId="7193" builtinId="33" hidden="1"/>
    <cellStyle name="Accent2" xfId="7327" builtinId="33" hidden="1"/>
    <cellStyle name="Accent2" xfId="7367" builtinId="33" hidden="1"/>
    <cellStyle name="Accent2" xfId="7413" builtinId="33" hidden="1"/>
    <cellStyle name="Accent2" xfId="7449" builtinId="33" hidden="1"/>
    <cellStyle name="Accent2" xfId="7498" builtinId="33" hidden="1"/>
    <cellStyle name="Accent2" xfId="7539" builtinId="33" hidden="1"/>
    <cellStyle name="Accent2" xfId="7575" builtinId="33" hidden="1"/>
    <cellStyle name="Accent2" xfId="7615" builtinId="33" hidden="1"/>
    <cellStyle name="Accent2" xfId="7440" builtinId="33" hidden="1"/>
    <cellStyle name="Accent2" xfId="7656" builtinId="33" hidden="1"/>
    <cellStyle name="Accent2" xfId="7693" builtinId="33" hidden="1"/>
    <cellStyle name="Accent2" xfId="7736" builtinId="33" hidden="1"/>
    <cellStyle name="Accent2" xfId="7768" builtinId="33" hidden="1"/>
    <cellStyle name="Accent2" xfId="7813" builtinId="33" hidden="1"/>
    <cellStyle name="Accent2" xfId="7849" builtinId="33" hidden="1"/>
    <cellStyle name="Accent2" xfId="7882" builtinId="33" hidden="1"/>
    <cellStyle name="Accent2" xfId="7918" builtinId="33" hidden="1"/>
    <cellStyle name="Accent2" xfId="6583" builtinId="33" hidden="1"/>
    <cellStyle name="Accent2" xfId="7956" builtinId="33" hidden="1"/>
    <cellStyle name="Accent2" xfId="7990" builtinId="33" hidden="1"/>
    <cellStyle name="Accent2" xfId="8043" builtinId="33" hidden="1"/>
    <cellStyle name="Accent2" xfId="8096" builtinId="33" hidden="1"/>
    <cellStyle name="Accent2" xfId="8146" builtinId="33" hidden="1"/>
    <cellStyle name="Accent2" xfId="8190" builtinId="33" hidden="1"/>
    <cellStyle name="Accent2" xfId="8227" builtinId="33" hidden="1"/>
    <cellStyle name="Accent2" xfId="8267" builtinId="33" hidden="1"/>
    <cellStyle name="Accent2" xfId="8305" builtinId="33" hidden="1"/>
    <cellStyle name="Accent2" xfId="8340" builtinId="33" hidden="1"/>
    <cellStyle name="Accent2" xfId="8393" builtinId="33" hidden="1"/>
    <cellStyle name="Accent2" xfId="8444" builtinId="33" hidden="1"/>
    <cellStyle name="Accent2" xfId="8488" builtinId="33" hidden="1"/>
    <cellStyle name="Accent2" xfId="8524" builtinId="33" hidden="1"/>
    <cellStyle name="Accent2" xfId="8564" builtinId="33" hidden="1"/>
    <cellStyle name="Accent2" xfId="8602" builtinId="33" hidden="1"/>
    <cellStyle name="Accent2" xfId="8014" builtinId="33" hidden="1"/>
    <cellStyle name="Accent2" xfId="8675" builtinId="33" hidden="1"/>
    <cellStyle name="Accent2" xfId="8725" builtinId="33" hidden="1"/>
    <cellStyle name="Accent2" xfId="8769" builtinId="33" hidden="1"/>
    <cellStyle name="Accent2" xfId="8806" builtinId="33" hidden="1"/>
    <cellStyle name="Accent2" xfId="8846" builtinId="33" hidden="1"/>
    <cellStyle name="Accent2" xfId="8884" builtinId="33" hidden="1"/>
    <cellStyle name="Accent2" xfId="8909" builtinId="33" hidden="1"/>
    <cellStyle name="Accent2" xfId="8959" builtinId="33" hidden="1"/>
    <cellStyle name="Accent2" xfId="9008" builtinId="33" hidden="1"/>
    <cellStyle name="Accent2" xfId="9050" builtinId="33" hidden="1"/>
    <cellStyle name="Accent2" xfId="9086" builtinId="33" hidden="1"/>
    <cellStyle name="Accent2" xfId="9126" builtinId="33" hidden="1"/>
    <cellStyle name="Accent2" xfId="9164" builtinId="33" hidden="1"/>
    <cellStyle name="Accent2" xfId="8931" builtinId="33" hidden="1"/>
    <cellStyle name="Accent2" xfId="9223" builtinId="33" hidden="1"/>
    <cellStyle name="Accent2" xfId="9271" builtinId="33" hidden="1"/>
    <cellStyle name="Accent2" xfId="9314" builtinId="33" hidden="1"/>
    <cellStyle name="Accent2" xfId="9351" builtinId="33" hidden="1"/>
    <cellStyle name="Accent2" xfId="9391" builtinId="33" hidden="1"/>
    <cellStyle name="Accent2" xfId="9429" builtinId="33" hidden="1"/>
    <cellStyle name="Accent2" xfId="9472" builtinId="33" hidden="1"/>
    <cellStyle name="Accent2" xfId="9518" builtinId="33" hidden="1"/>
    <cellStyle name="Accent2" xfId="9546" builtinId="33" hidden="1"/>
    <cellStyle name="Accent2" xfId="9606" builtinId="33" hidden="1"/>
    <cellStyle name="Accent2" xfId="9648" builtinId="33" hidden="1"/>
    <cellStyle name="Accent2" xfId="9695" builtinId="33" hidden="1"/>
    <cellStyle name="Accent2" xfId="9743" builtinId="33" hidden="1"/>
    <cellStyle name="Accent2" xfId="9782" builtinId="33" hidden="1"/>
    <cellStyle name="Accent2" xfId="9830" builtinId="33" hidden="1"/>
    <cellStyle name="Accent2" xfId="9865" builtinId="33" hidden="1"/>
    <cellStyle name="Accent2" xfId="9914" builtinId="33" hidden="1"/>
    <cellStyle name="Accent2" xfId="9954" builtinId="33" hidden="1"/>
    <cellStyle name="Accent2" xfId="9991" builtinId="33" hidden="1"/>
    <cellStyle name="Accent2" xfId="10031" builtinId="33" hidden="1"/>
    <cellStyle name="Accent2" xfId="10078" builtinId="33" hidden="1"/>
    <cellStyle name="Accent2" xfId="10126" builtinId="33" hidden="1"/>
    <cellStyle name="Accent2" xfId="10165" builtinId="33" hidden="1"/>
    <cellStyle name="Accent2" xfId="10212" builtinId="33" hidden="1"/>
    <cellStyle name="Accent2" xfId="10248" builtinId="33" hidden="1"/>
    <cellStyle name="Accent2" xfId="10297" builtinId="33" hidden="1"/>
    <cellStyle name="Accent2" xfId="10336" builtinId="33" hidden="1"/>
    <cellStyle name="Accent2" xfId="10371" builtinId="33" hidden="1"/>
    <cellStyle name="Accent2" xfId="10409" builtinId="33" hidden="1"/>
    <cellStyle name="Accent2" xfId="10328" builtinId="33" hidden="1"/>
    <cellStyle name="Accent2" xfId="10462" builtinId="33" hidden="1"/>
    <cellStyle name="Accent2" xfId="10502" builtinId="33" hidden="1"/>
    <cellStyle name="Accent2" xfId="10548" builtinId="33" hidden="1"/>
    <cellStyle name="Accent2" xfId="10584" builtinId="33" hidden="1"/>
    <cellStyle name="Accent2" xfId="10633" builtinId="33" hidden="1"/>
    <cellStyle name="Accent2" xfId="10674" builtinId="33" hidden="1"/>
    <cellStyle name="Accent2" xfId="10710" builtinId="33" hidden="1"/>
    <cellStyle name="Accent2" xfId="10750" builtinId="33" hidden="1"/>
    <cellStyle name="Accent2" xfId="10575" builtinId="33" hidden="1"/>
    <cellStyle name="Accent2" xfId="10791" builtinId="33" hidden="1"/>
    <cellStyle name="Accent2" xfId="10828" builtinId="33" hidden="1"/>
    <cellStyle name="Accent2" xfId="10871" builtinId="33" hidden="1"/>
    <cellStyle name="Accent2" xfId="10903" builtinId="33" hidden="1"/>
    <cellStyle name="Accent2" xfId="10948" builtinId="33" hidden="1"/>
    <cellStyle name="Accent2" xfId="10984" builtinId="33" hidden="1"/>
    <cellStyle name="Accent2" xfId="11017" builtinId="33" hidden="1"/>
    <cellStyle name="Accent2" xfId="11053" builtinId="33" hidden="1"/>
    <cellStyle name="Accent2" xfId="9720" builtinId="33" hidden="1"/>
    <cellStyle name="Accent2" xfId="11090" builtinId="33" hidden="1"/>
    <cellStyle name="Accent2" xfId="11123" builtinId="33" hidden="1"/>
    <cellStyle name="Accent2" xfId="11175" builtinId="33" hidden="1"/>
    <cellStyle name="Accent2" xfId="11228" builtinId="33" hidden="1"/>
    <cellStyle name="Accent2" xfId="11277" builtinId="33" hidden="1"/>
    <cellStyle name="Accent2" xfId="11321" builtinId="33" hidden="1"/>
    <cellStyle name="Accent2" xfId="11357" builtinId="33" hidden="1"/>
    <cellStyle name="Accent2" xfId="11396" builtinId="33" hidden="1"/>
    <cellStyle name="Accent2" xfId="11433" builtinId="33" hidden="1"/>
    <cellStyle name="Accent2" xfId="11467" builtinId="33" hidden="1"/>
    <cellStyle name="Accent2" xfId="11517" builtinId="33" hidden="1"/>
    <cellStyle name="Accent2" xfId="11567" builtinId="33" hidden="1"/>
    <cellStyle name="Accent2" xfId="11609" builtinId="33" hidden="1"/>
    <cellStyle name="Accent2" xfId="11644" builtinId="33" hidden="1"/>
    <cellStyle name="Accent2" xfId="11683" builtinId="33" hidden="1"/>
    <cellStyle name="Accent2" xfId="11721" builtinId="33" hidden="1"/>
    <cellStyle name="Accent2" xfId="11147" builtinId="33" hidden="1"/>
    <cellStyle name="Accent2" xfId="11792" builtinId="33" hidden="1"/>
    <cellStyle name="Accent2" xfId="11841" builtinId="33" hidden="1"/>
    <cellStyle name="Accent2" xfId="11883" builtinId="33" hidden="1"/>
    <cellStyle name="Accent2" xfId="11919" builtinId="33" hidden="1"/>
    <cellStyle name="Accent2" xfId="11958" builtinId="33" hidden="1"/>
    <cellStyle name="Accent2" xfId="11996" builtinId="33" hidden="1"/>
    <cellStyle name="Accent2" xfId="12021" builtinId="33" hidden="1"/>
    <cellStyle name="Accent2" xfId="12069" builtinId="33" hidden="1"/>
    <cellStyle name="Accent2" xfId="12115" builtinId="33" hidden="1"/>
    <cellStyle name="Accent2" xfId="12154" builtinId="33" hidden="1"/>
    <cellStyle name="Accent2" xfId="12189" builtinId="33" hidden="1"/>
    <cellStyle name="Accent2" xfId="12228" builtinId="33" hidden="1"/>
    <cellStyle name="Accent2" xfId="12266" builtinId="33" hidden="1"/>
    <cellStyle name="Accent2" xfId="12043" builtinId="33" hidden="1"/>
    <cellStyle name="Accent2" xfId="12324" builtinId="33" hidden="1"/>
    <cellStyle name="Accent2" xfId="12371" builtinId="33" hidden="1"/>
    <cellStyle name="Accent2" xfId="12413" builtinId="33" hidden="1"/>
    <cellStyle name="Accent2" xfId="12450" builtinId="33" hidden="1"/>
    <cellStyle name="Accent2" xfId="12489" builtinId="33" hidden="1"/>
    <cellStyle name="Accent2" xfId="12527" builtinId="33" hidden="1"/>
    <cellStyle name="Accent2" xfId="12569" builtinId="33" hidden="1"/>
    <cellStyle name="Accent2" xfId="12614" builtinId="33" hidden="1"/>
    <cellStyle name="Accent2" xfId="11816" builtinId="33" hidden="1"/>
    <cellStyle name="Accent2" xfId="11203" builtinId="33" hidden="1"/>
    <cellStyle name="Accent2" xfId="12223" builtinId="33" hidden="1"/>
    <cellStyle name="Accent2" xfId="12016" builtinId="33" hidden="1"/>
    <cellStyle name="Accent2" xfId="11912" builtinId="33" hidden="1"/>
    <cellStyle name="Accent2" xfId="12656" builtinId="33" hidden="1"/>
    <cellStyle name="Accent2" xfId="12703" builtinId="33" hidden="1"/>
    <cellStyle name="Accent2" xfId="12738" builtinId="33" hidden="1"/>
    <cellStyle name="Accent2" xfId="12787" builtinId="33" hidden="1"/>
    <cellStyle name="Accent2" xfId="12827" builtinId="33" hidden="1"/>
    <cellStyle name="Accent2" xfId="12863" builtinId="33" hidden="1"/>
    <cellStyle name="Accent2" xfId="12903" builtinId="33" hidden="1"/>
    <cellStyle name="Accent2" xfId="12949" builtinId="33" hidden="1"/>
    <cellStyle name="Accent2" xfId="12997" builtinId="33" hidden="1"/>
    <cellStyle name="Accent2" xfId="13036" builtinId="33" hidden="1"/>
    <cellStyle name="Accent2" xfId="13083" builtinId="33" hidden="1"/>
    <cellStyle name="Accent2" xfId="13119" builtinId="33" hidden="1"/>
    <cellStyle name="Accent2" xfId="13168" builtinId="33" hidden="1"/>
    <cellStyle name="Accent2" xfId="13207" builtinId="33" hidden="1"/>
    <cellStyle name="Accent2" xfId="13242" builtinId="33" hidden="1"/>
    <cellStyle name="Accent2" xfId="13280" builtinId="33" hidden="1"/>
    <cellStyle name="Accent2" xfId="13199" builtinId="33" hidden="1"/>
    <cellStyle name="Accent2" xfId="13333" builtinId="33" hidden="1"/>
    <cellStyle name="Accent2" xfId="13373" builtinId="33" hidden="1"/>
    <cellStyle name="Accent2" xfId="13419" builtinId="33" hidden="1"/>
    <cellStyle name="Accent2" xfId="13455" builtinId="33" hidden="1"/>
    <cellStyle name="Accent2" xfId="13504" builtinId="33" hidden="1"/>
    <cellStyle name="Accent2" xfId="13545" builtinId="33" hidden="1"/>
    <cellStyle name="Accent2" xfId="13581" builtinId="33" hidden="1"/>
    <cellStyle name="Accent2" xfId="13621" builtinId="33" hidden="1"/>
    <cellStyle name="Accent2" xfId="13446" builtinId="33" hidden="1"/>
    <cellStyle name="Accent2" xfId="13662" builtinId="33" hidden="1"/>
    <cellStyle name="Accent2" xfId="13698" builtinId="33" hidden="1"/>
    <cellStyle name="Accent2" xfId="13741" builtinId="33" hidden="1"/>
    <cellStyle name="Accent2" xfId="13773" builtinId="33" hidden="1"/>
    <cellStyle name="Accent2" xfId="13818" builtinId="33" hidden="1"/>
    <cellStyle name="Accent2" xfId="13854" builtinId="33" hidden="1"/>
    <cellStyle name="Accent2" xfId="13887" builtinId="33" hidden="1"/>
    <cellStyle name="Accent2" xfId="13923" builtinId="33" hidden="1"/>
    <cellStyle name="Accent2" xfId="11222" builtinId="33" hidden="1"/>
    <cellStyle name="Accent2" xfId="13957" builtinId="33" hidden="1"/>
    <cellStyle name="Accent2" xfId="13988" builtinId="33" hidden="1"/>
    <cellStyle name="Accent2" xfId="14032" builtinId="33" hidden="1"/>
    <cellStyle name="Accent2" xfId="14078" builtinId="33" hidden="1"/>
    <cellStyle name="Accent2" xfId="14123" builtinId="33" hidden="1"/>
    <cellStyle name="Accent2" xfId="14160" builtinId="33" hidden="1"/>
    <cellStyle name="Accent2" xfId="14192" builtinId="33" hidden="1"/>
    <cellStyle name="Accent2" xfId="14228" builtinId="33" hidden="1"/>
    <cellStyle name="Accent2" xfId="14261" builtinId="33" hidden="1"/>
    <cellStyle name="Accent2" xfId="14291" builtinId="33" hidden="1"/>
    <cellStyle name="Accent2" xfId="14337" builtinId="33" hidden="1"/>
    <cellStyle name="Accent2" xfId="14385" builtinId="33" hidden="1"/>
    <cellStyle name="Accent2" xfId="14424" builtinId="33" hidden="1"/>
    <cellStyle name="Accent2" xfId="14457" builtinId="33" hidden="1"/>
    <cellStyle name="Accent2" xfId="14493" builtinId="33" hidden="1"/>
    <cellStyle name="Accent2" xfId="14529" builtinId="33" hidden="1"/>
    <cellStyle name="Accent2" xfId="14008" builtinId="33" hidden="1"/>
    <cellStyle name="Accent2" xfId="14596" builtinId="33" hidden="1"/>
    <cellStyle name="Accent2" xfId="14643" builtinId="33" hidden="1"/>
    <cellStyle name="Accent2" xfId="14682" builtinId="33" hidden="1"/>
    <cellStyle name="Accent2" xfId="14716" builtinId="33" hidden="1"/>
    <cellStyle name="Accent2" xfId="14752" builtinId="33" hidden="1"/>
    <cellStyle name="Accent2" xfId="14788" builtinId="33" hidden="1"/>
    <cellStyle name="Accent2" xfId="14812" builtinId="33" hidden="1"/>
    <cellStyle name="Accent2" xfId="14858" builtinId="33" hidden="1"/>
    <cellStyle name="Accent2" xfId="14902" builtinId="33" hidden="1"/>
    <cellStyle name="Accent2" xfId="14939" builtinId="33" hidden="1"/>
    <cellStyle name="Accent2" xfId="14972" builtinId="33" hidden="1"/>
    <cellStyle name="Accent2" xfId="15008" builtinId="33" hidden="1"/>
    <cellStyle name="Accent2" xfId="15044" builtinId="33" hidden="1"/>
    <cellStyle name="Accent2" xfId="14834" builtinId="33" hidden="1"/>
    <cellStyle name="Accent2" xfId="15099" builtinId="33" hidden="1"/>
    <cellStyle name="Accent2" xfId="15144" builtinId="33" hidden="1"/>
    <cellStyle name="Accent2" xfId="15182" builtinId="33" hidden="1"/>
    <cellStyle name="Accent2" xfId="15216" builtinId="33" hidden="1"/>
    <cellStyle name="Accent2" xfId="15252" builtinId="33" hidden="1"/>
    <cellStyle name="Accent2" xfId="15288" builtinId="33" hidden="1"/>
    <cellStyle name="Accent2" xfId="15324" builtinId="33" hidden="1"/>
    <cellStyle name="Accent2" xfId="15363" builtinId="33" hidden="1"/>
    <cellStyle name="Accent3" xfId="33" builtinId="37" hidden="1"/>
    <cellStyle name="Accent3" xfId="87" builtinId="37" hidden="1"/>
    <cellStyle name="Accent3" xfId="130" builtinId="37" hidden="1"/>
    <cellStyle name="Accent3" xfId="177" builtinId="37" hidden="1"/>
    <cellStyle name="Accent3" xfId="219" builtinId="37" hidden="1"/>
    <cellStyle name="Accent3" xfId="268" builtinId="37" hidden="1"/>
    <cellStyle name="Accent3" xfId="318" builtinId="37" hidden="1"/>
    <cellStyle name="Accent3" xfId="357" builtinId="37" hidden="1"/>
    <cellStyle name="Accent3" xfId="405" builtinId="37" hidden="1"/>
    <cellStyle name="Accent3" xfId="440" builtinId="37" hidden="1"/>
    <cellStyle name="Accent3" xfId="489" builtinId="37" hidden="1"/>
    <cellStyle name="Accent3" xfId="529" builtinId="37" hidden="1"/>
    <cellStyle name="Accent3" xfId="566" builtinId="37" hidden="1"/>
    <cellStyle name="Accent3" xfId="606" builtinId="37" hidden="1"/>
    <cellStyle name="Accent3" xfId="653" builtinId="37" hidden="1"/>
    <cellStyle name="Accent3" xfId="701" builtinId="37" hidden="1"/>
    <cellStyle name="Accent3" xfId="740" builtinId="37" hidden="1"/>
    <cellStyle name="Accent3" xfId="787" builtinId="37" hidden="1"/>
    <cellStyle name="Accent3" xfId="823" builtinId="37" hidden="1"/>
    <cellStyle name="Accent3" xfId="872" builtinId="37" hidden="1"/>
    <cellStyle name="Accent3" xfId="911" builtinId="37" hidden="1"/>
    <cellStyle name="Accent3" xfId="946" builtinId="37" hidden="1"/>
    <cellStyle name="Accent3" xfId="984" builtinId="37" hidden="1"/>
    <cellStyle name="Accent3" xfId="861" builtinId="37" hidden="1"/>
    <cellStyle name="Accent3" xfId="1037" builtinId="37" hidden="1"/>
    <cellStyle name="Accent3" xfId="1077" builtinId="37" hidden="1"/>
    <cellStyle name="Accent3" xfId="1123" builtinId="37" hidden="1"/>
    <cellStyle name="Accent3" xfId="1159" builtinId="37" hidden="1"/>
    <cellStyle name="Accent3" xfId="1208" builtinId="37" hidden="1"/>
    <cellStyle name="Accent3" xfId="1249" builtinId="37" hidden="1"/>
    <cellStyle name="Accent3" xfId="1285" builtinId="37" hidden="1"/>
    <cellStyle name="Accent3" xfId="1325" builtinId="37" hidden="1"/>
    <cellStyle name="Accent3" xfId="1175" builtinId="37" hidden="1"/>
    <cellStyle name="Accent3" xfId="1366" builtinId="37" hidden="1"/>
    <cellStyle name="Accent3" xfId="1403" builtinId="37" hidden="1"/>
    <cellStyle name="Accent3" xfId="1446" builtinId="37" hidden="1"/>
    <cellStyle name="Accent3" xfId="1478" builtinId="37" hidden="1"/>
    <cellStyle name="Accent3" xfId="1523" builtinId="37" hidden="1"/>
    <cellStyle name="Accent3" xfId="1559" builtinId="37" hidden="1"/>
    <cellStyle name="Accent3" xfId="1592" builtinId="37" hidden="1"/>
    <cellStyle name="Accent3" xfId="1628" builtinId="37" hidden="1"/>
    <cellStyle name="Accent3" xfId="457" builtinId="37" hidden="1"/>
    <cellStyle name="Accent3" xfId="1666" builtinId="37" hidden="1"/>
    <cellStyle name="Accent3" xfId="1700" builtinId="37" hidden="1"/>
    <cellStyle name="Accent3" xfId="1753" builtinId="37" hidden="1"/>
    <cellStyle name="Accent3" xfId="1806" builtinId="37" hidden="1"/>
    <cellStyle name="Accent3" xfId="1856" builtinId="37" hidden="1"/>
    <cellStyle name="Accent3" xfId="1900" builtinId="37" hidden="1"/>
    <cellStyle name="Accent3" xfId="1937" builtinId="37" hidden="1"/>
    <cellStyle name="Accent3" xfId="1977" builtinId="37" hidden="1"/>
    <cellStyle name="Accent3" xfId="2015" builtinId="37" hidden="1"/>
    <cellStyle name="Accent3" xfId="2050" builtinId="37" hidden="1"/>
    <cellStyle name="Accent3" xfId="2103" builtinId="37" hidden="1"/>
    <cellStyle name="Accent3" xfId="2154" builtinId="37" hidden="1"/>
    <cellStyle name="Accent3" xfId="2198" builtinId="37" hidden="1"/>
    <cellStyle name="Accent3" xfId="2234" builtinId="37" hidden="1"/>
    <cellStyle name="Accent3" xfId="2274" builtinId="37" hidden="1"/>
    <cellStyle name="Accent3" xfId="2312" builtinId="37" hidden="1"/>
    <cellStyle name="Accent3" xfId="2332" builtinId="37" hidden="1"/>
    <cellStyle name="Accent3" xfId="2385" builtinId="37" hidden="1"/>
    <cellStyle name="Accent3" xfId="2435" builtinId="37" hidden="1"/>
    <cellStyle name="Accent3" xfId="2479" builtinId="37" hidden="1"/>
    <cellStyle name="Accent3" xfId="2516" builtinId="37" hidden="1"/>
    <cellStyle name="Accent3" xfId="2556" builtinId="37" hidden="1"/>
    <cellStyle name="Accent3" xfId="2594" builtinId="37" hidden="1"/>
    <cellStyle name="Accent3" xfId="2619" builtinId="37" hidden="1"/>
    <cellStyle name="Accent3" xfId="2669" builtinId="37" hidden="1"/>
    <cellStyle name="Accent3" xfId="2718" builtinId="37" hidden="1"/>
    <cellStyle name="Accent3" xfId="2760" builtinId="37" hidden="1"/>
    <cellStyle name="Accent3" xfId="2796" builtinId="37" hidden="1"/>
    <cellStyle name="Accent3" xfId="2836" builtinId="37" hidden="1"/>
    <cellStyle name="Accent3" xfId="2874" builtinId="37" hidden="1"/>
    <cellStyle name="Accent3" xfId="2893" builtinId="37" hidden="1"/>
    <cellStyle name="Accent3" xfId="2933" builtinId="37" hidden="1"/>
    <cellStyle name="Accent3" xfId="2981" builtinId="37" hidden="1"/>
    <cellStyle name="Accent3" xfId="3024" builtinId="37" hidden="1"/>
    <cellStyle name="Accent3" xfId="3061" builtinId="37" hidden="1"/>
    <cellStyle name="Accent3" xfId="3101" builtinId="37" hidden="1"/>
    <cellStyle name="Accent3" xfId="3139" builtinId="37" hidden="1"/>
    <cellStyle name="Accent3" xfId="3182" builtinId="37" hidden="1"/>
    <cellStyle name="Accent3" xfId="3228" builtinId="37" hidden="1"/>
    <cellStyle name="Accent3" xfId="3280" builtinId="37" hidden="1"/>
    <cellStyle name="Accent3" xfId="3324" builtinId="37" hidden="1"/>
    <cellStyle name="Accent3" xfId="3366" builtinId="37" hidden="1"/>
    <cellStyle name="Accent3" xfId="3411" builtinId="37" hidden="1"/>
    <cellStyle name="Accent3" xfId="3461" builtinId="37" hidden="1"/>
    <cellStyle name="Accent3" xfId="3500" builtinId="37" hidden="1"/>
    <cellStyle name="Accent3" xfId="3548" builtinId="37" hidden="1"/>
    <cellStyle name="Accent3" xfId="3583" builtinId="37" hidden="1"/>
    <cellStyle name="Accent3" xfId="3632" builtinId="37" hidden="1"/>
    <cellStyle name="Accent3" xfId="3672" builtinId="37" hidden="1"/>
    <cellStyle name="Accent3" xfId="3709" builtinId="37" hidden="1"/>
    <cellStyle name="Accent3" xfId="3749" builtinId="37" hidden="1"/>
    <cellStyle name="Accent3" xfId="3796" builtinId="37" hidden="1"/>
    <cellStyle name="Accent3" xfId="3844" builtinId="37" hidden="1"/>
    <cellStyle name="Accent3" xfId="3883" builtinId="37" hidden="1"/>
    <cellStyle name="Accent3" xfId="3930" builtinId="37" hidden="1"/>
    <cellStyle name="Accent3" xfId="3966" builtinId="37" hidden="1"/>
    <cellStyle name="Accent3" xfId="4015" builtinId="37" hidden="1"/>
    <cellStyle name="Accent3" xfId="4054" builtinId="37" hidden="1"/>
    <cellStyle name="Accent3" xfId="4089" builtinId="37" hidden="1"/>
    <cellStyle name="Accent3" xfId="4127" builtinId="37" hidden="1"/>
    <cellStyle name="Accent3" xfId="4004" builtinId="37" hidden="1"/>
    <cellStyle name="Accent3" xfId="4180" builtinId="37" hidden="1"/>
    <cellStyle name="Accent3" xfId="4220" builtinId="37" hidden="1"/>
    <cellStyle name="Accent3" xfId="4266" builtinId="37" hidden="1"/>
    <cellStyle name="Accent3" xfId="4302" builtinId="37" hidden="1"/>
    <cellStyle name="Accent3" xfId="4351" builtinId="37" hidden="1"/>
    <cellStyle name="Accent3" xfId="4392" builtinId="37" hidden="1"/>
    <cellStyle name="Accent3" xfId="4428" builtinId="37" hidden="1"/>
    <cellStyle name="Accent3" xfId="4468" builtinId="37" hidden="1"/>
    <cellStyle name="Accent3" xfId="4318" builtinId="37" hidden="1"/>
    <cellStyle name="Accent3" xfId="4509" builtinId="37" hidden="1"/>
    <cellStyle name="Accent3" xfId="4546" builtinId="37" hidden="1"/>
    <cellStyle name="Accent3" xfId="4589" builtinId="37" hidden="1"/>
    <cellStyle name="Accent3" xfId="4621" builtinId="37" hidden="1"/>
    <cellStyle name="Accent3" xfId="4666" builtinId="37" hidden="1"/>
    <cellStyle name="Accent3" xfId="4702" builtinId="37" hidden="1"/>
    <cellStyle name="Accent3" xfId="4735" builtinId="37" hidden="1"/>
    <cellStyle name="Accent3" xfId="4771" builtinId="37" hidden="1"/>
    <cellStyle name="Accent3" xfId="3600" builtinId="37" hidden="1"/>
    <cellStyle name="Accent3" xfId="4809" builtinId="37" hidden="1"/>
    <cellStyle name="Accent3" xfId="4843" builtinId="37" hidden="1"/>
    <cellStyle name="Accent3" xfId="4895" builtinId="37" hidden="1"/>
    <cellStyle name="Accent3" xfId="4947" builtinId="37" hidden="1"/>
    <cellStyle name="Accent3" xfId="4996" builtinId="37" hidden="1"/>
    <cellStyle name="Accent3" xfId="5039" builtinId="37" hidden="1"/>
    <cellStyle name="Accent3" xfId="5076" builtinId="37" hidden="1"/>
    <cellStyle name="Accent3" xfId="5116" builtinId="37" hidden="1"/>
    <cellStyle name="Accent3" xfId="5154" builtinId="37" hidden="1"/>
    <cellStyle name="Accent3" xfId="5189" builtinId="37" hidden="1"/>
    <cellStyle name="Accent3" xfId="5241" builtinId="37" hidden="1"/>
    <cellStyle name="Accent3" xfId="5292" builtinId="37" hidden="1"/>
    <cellStyle name="Accent3" xfId="5336" builtinId="37" hidden="1"/>
    <cellStyle name="Accent3" xfId="5372" builtinId="37" hidden="1"/>
    <cellStyle name="Accent3" xfId="5412" builtinId="37" hidden="1"/>
    <cellStyle name="Accent3" xfId="5450" builtinId="37" hidden="1"/>
    <cellStyle name="Accent3" xfId="5470" builtinId="37" hidden="1"/>
    <cellStyle name="Accent3" xfId="5523" builtinId="37" hidden="1"/>
    <cellStyle name="Accent3" xfId="5573" builtinId="37" hidden="1"/>
    <cellStyle name="Accent3" xfId="5617" builtinId="37" hidden="1"/>
    <cellStyle name="Accent3" xfId="5654" builtinId="37" hidden="1"/>
    <cellStyle name="Accent3" xfId="5694" builtinId="37" hidden="1"/>
    <cellStyle name="Accent3" xfId="5732" builtinId="37" hidden="1"/>
    <cellStyle name="Accent3" xfId="5757" builtinId="37" hidden="1"/>
    <cellStyle name="Accent3" xfId="5807" builtinId="37" hidden="1"/>
    <cellStyle name="Accent3" xfId="5856" builtinId="37" hidden="1"/>
    <cellStyle name="Accent3" xfId="5898" builtinId="37" hidden="1"/>
    <cellStyle name="Accent3" xfId="5934" builtinId="37" hidden="1"/>
    <cellStyle name="Accent3" xfId="5974" builtinId="37" hidden="1"/>
    <cellStyle name="Accent3" xfId="6012" builtinId="37" hidden="1"/>
    <cellStyle name="Accent3" xfId="6031" builtinId="37" hidden="1"/>
    <cellStyle name="Accent3" xfId="6071" builtinId="37" hidden="1"/>
    <cellStyle name="Accent3" xfId="6119" builtinId="37" hidden="1"/>
    <cellStyle name="Accent3" xfId="6162" builtinId="37" hidden="1"/>
    <cellStyle name="Accent3" xfId="6199" builtinId="37" hidden="1"/>
    <cellStyle name="Accent3" xfId="6239" builtinId="37" hidden="1"/>
    <cellStyle name="Accent3" xfId="6277" builtinId="37" hidden="1"/>
    <cellStyle name="Accent3" xfId="6320" builtinId="37" hidden="1"/>
    <cellStyle name="Accent3" xfId="6365" builtinId="37" hidden="1"/>
    <cellStyle name="Accent3" xfId="6409" builtinId="37" hidden="1"/>
    <cellStyle name="Accent3" xfId="6473" builtinId="37" hidden="1"/>
    <cellStyle name="Accent3" xfId="6516" builtinId="37" hidden="1"/>
    <cellStyle name="Accent3" xfId="6562" builtinId="37" hidden="1"/>
    <cellStyle name="Accent3" xfId="6612" builtinId="37" hidden="1"/>
    <cellStyle name="Accent3" xfId="6651" builtinId="37" hidden="1"/>
    <cellStyle name="Accent3" xfId="6699" builtinId="37" hidden="1"/>
    <cellStyle name="Accent3" xfId="6734" builtinId="37" hidden="1"/>
    <cellStyle name="Accent3" xfId="6783" builtinId="37" hidden="1"/>
    <cellStyle name="Accent3" xfId="6823" builtinId="37" hidden="1"/>
    <cellStyle name="Accent3" xfId="6860" builtinId="37" hidden="1"/>
    <cellStyle name="Accent3" xfId="6900" builtinId="37" hidden="1"/>
    <cellStyle name="Accent3" xfId="6947" builtinId="37" hidden="1"/>
    <cellStyle name="Accent3" xfId="6995" builtinId="37" hidden="1"/>
    <cellStyle name="Accent3" xfId="7034" builtinId="37" hidden="1"/>
    <cellStyle name="Accent3" xfId="7081" builtinId="37" hidden="1"/>
    <cellStyle name="Accent3" xfId="7117" builtinId="37" hidden="1"/>
    <cellStyle name="Accent3" xfId="7166" builtinId="37" hidden="1"/>
    <cellStyle name="Accent3" xfId="7205" builtinId="37" hidden="1"/>
    <cellStyle name="Accent3" xfId="7240" builtinId="37" hidden="1"/>
    <cellStyle name="Accent3" xfId="7278" builtinId="37" hidden="1"/>
    <cellStyle name="Accent3" xfId="7155" builtinId="37" hidden="1"/>
    <cellStyle name="Accent3" xfId="7331" builtinId="37" hidden="1"/>
    <cellStyle name="Accent3" xfId="7371" builtinId="37" hidden="1"/>
    <cellStyle name="Accent3" xfId="7417" builtinId="37" hidden="1"/>
    <cellStyle name="Accent3" xfId="7453" builtinId="37" hidden="1"/>
    <cellStyle name="Accent3" xfId="7502" builtinId="37" hidden="1"/>
    <cellStyle name="Accent3" xfId="7543" builtinId="37" hidden="1"/>
    <cellStyle name="Accent3" xfId="7579" builtinId="37" hidden="1"/>
    <cellStyle name="Accent3" xfId="7619" builtinId="37" hidden="1"/>
    <cellStyle name="Accent3" xfId="7469" builtinId="37" hidden="1"/>
    <cellStyle name="Accent3" xfId="7660" builtinId="37" hidden="1"/>
    <cellStyle name="Accent3" xfId="7697" builtinId="37" hidden="1"/>
    <cellStyle name="Accent3" xfId="7740" builtinId="37" hidden="1"/>
    <cellStyle name="Accent3" xfId="7772" builtinId="37" hidden="1"/>
    <cellStyle name="Accent3" xfId="7817" builtinId="37" hidden="1"/>
    <cellStyle name="Accent3" xfId="7853" builtinId="37" hidden="1"/>
    <cellStyle name="Accent3" xfId="7886" builtinId="37" hidden="1"/>
    <cellStyle name="Accent3" xfId="7922" builtinId="37" hidden="1"/>
    <cellStyle name="Accent3" xfId="6751" builtinId="37" hidden="1"/>
    <cellStyle name="Accent3" xfId="7960" builtinId="37" hidden="1"/>
    <cellStyle name="Accent3" xfId="7994" builtinId="37" hidden="1"/>
    <cellStyle name="Accent3" xfId="8047" builtinId="37" hidden="1"/>
    <cellStyle name="Accent3" xfId="8100" builtinId="37" hidden="1"/>
    <cellStyle name="Accent3" xfId="8150" builtinId="37" hidden="1"/>
    <cellStyle name="Accent3" xfId="8194" builtinId="37" hidden="1"/>
    <cellStyle name="Accent3" xfId="8231" builtinId="37" hidden="1"/>
    <cellStyle name="Accent3" xfId="8271" builtinId="37" hidden="1"/>
    <cellStyle name="Accent3" xfId="8309" builtinId="37" hidden="1"/>
    <cellStyle name="Accent3" xfId="8344" builtinId="37" hidden="1"/>
    <cellStyle name="Accent3" xfId="8397" builtinId="37" hidden="1"/>
    <cellStyle name="Accent3" xfId="8448" builtinId="37" hidden="1"/>
    <cellStyle name="Accent3" xfId="8492" builtinId="37" hidden="1"/>
    <cellStyle name="Accent3" xfId="8528" builtinId="37" hidden="1"/>
    <cellStyle name="Accent3" xfId="8568" builtinId="37" hidden="1"/>
    <cellStyle name="Accent3" xfId="8606" builtinId="37" hidden="1"/>
    <cellStyle name="Accent3" xfId="8626" builtinId="37" hidden="1"/>
    <cellStyle name="Accent3" xfId="8679" builtinId="37" hidden="1"/>
    <cellStyle name="Accent3" xfId="8729" builtinId="37" hidden="1"/>
    <cellStyle name="Accent3" xfId="8773" builtinId="37" hidden="1"/>
    <cellStyle name="Accent3" xfId="8810" builtinId="37" hidden="1"/>
    <cellStyle name="Accent3" xfId="8850" builtinId="37" hidden="1"/>
    <cellStyle name="Accent3" xfId="8888" builtinId="37" hidden="1"/>
    <cellStyle name="Accent3" xfId="8913" builtinId="37" hidden="1"/>
    <cellStyle name="Accent3" xfId="8963" builtinId="37" hidden="1"/>
    <cellStyle name="Accent3" xfId="9012" builtinId="37" hidden="1"/>
    <cellStyle name="Accent3" xfId="9054" builtinId="37" hidden="1"/>
    <cellStyle name="Accent3" xfId="9090" builtinId="37" hidden="1"/>
    <cellStyle name="Accent3" xfId="9130" builtinId="37" hidden="1"/>
    <cellStyle name="Accent3" xfId="9168" builtinId="37" hidden="1"/>
    <cellStyle name="Accent3" xfId="9187" builtinId="37" hidden="1"/>
    <cellStyle name="Accent3" xfId="9227" builtinId="37" hidden="1"/>
    <cellStyle name="Accent3" xfId="9275" builtinId="37" hidden="1"/>
    <cellStyle name="Accent3" xfId="9318" builtinId="37" hidden="1"/>
    <cellStyle name="Accent3" xfId="9355" builtinId="37" hidden="1"/>
    <cellStyle name="Accent3" xfId="9395" builtinId="37" hidden="1"/>
    <cellStyle name="Accent3" xfId="9433" builtinId="37" hidden="1"/>
    <cellStyle name="Accent3" xfId="9476" builtinId="37" hidden="1"/>
    <cellStyle name="Accent3" xfId="9522" builtinId="37" hidden="1"/>
    <cellStyle name="Accent3" xfId="9550" builtinId="37" hidden="1"/>
    <cellStyle name="Accent3" xfId="9610" builtinId="37" hidden="1"/>
    <cellStyle name="Accent3" xfId="9652" builtinId="37" hidden="1"/>
    <cellStyle name="Accent3" xfId="9699" builtinId="37" hidden="1"/>
    <cellStyle name="Accent3" xfId="9747" builtinId="37" hidden="1"/>
    <cellStyle name="Accent3" xfId="9786" builtinId="37" hidden="1"/>
    <cellStyle name="Accent3" xfId="9834" builtinId="37" hidden="1"/>
    <cellStyle name="Accent3" xfId="9869" builtinId="37" hidden="1"/>
    <cellStyle name="Accent3" xfId="9918" builtinId="37" hidden="1"/>
    <cellStyle name="Accent3" xfId="9958" builtinId="37" hidden="1"/>
    <cellStyle name="Accent3" xfId="9995" builtinId="37" hidden="1"/>
    <cellStyle name="Accent3" xfId="10035" builtinId="37" hidden="1"/>
    <cellStyle name="Accent3" xfId="10082" builtinId="37" hidden="1"/>
    <cellStyle name="Accent3" xfId="10130" builtinId="37" hidden="1"/>
    <cellStyle name="Accent3" xfId="10169" builtinId="37" hidden="1"/>
    <cellStyle name="Accent3" xfId="10216" builtinId="37" hidden="1"/>
    <cellStyle name="Accent3" xfId="10252" builtinId="37" hidden="1"/>
    <cellStyle name="Accent3" xfId="10301" builtinId="37" hidden="1"/>
    <cellStyle name="Accent3" xfId="10340" builtinId="37" hidden="1"/>
    <cellStyle name="Accent3" xfId="10375" builtinId="37" hidden="1"/>
    <cellStyle name="Accent3" xfId="10413" builtinId="37" hidden="1"/>
    <cellStyle name="Accent3" xfId="10290" builtinId="37" hidden="1"/>
    <cellStyle name="Accent3" xfId="10466" builtinId="37" hidden="1"/>
    <cellStyle name="Accent3" xfId="10506" builtinId="37" hidden="1"/>
    <cellStyle name="Accent3" xfId="10552" builtinId="37" hidden="1"/>
    <cellStyle name="Accent3" xfId="10588" builtinId="37" hidden="1"/>
    <cellStyle name="Accent3" xfId="10637" builtinId="37" hidden="1"/>
    <cellStyle name="Accent3" xfId="10678" builtinId="37" hidden="1"/>
    <cellStyle name="Accent3" xfId="10714" builtinId="37" hidden="1"/>
    <cellStyle name="Accent3" xfId="10754" builtinId="37" hidden="1"/>
    <cellStyle name="Accent3" xfId="10604" builtinId="37" hidden="1"/>
    <cellStyle name="Accent3" xfId="10795" builtinId="37" hidden="1"/>
    <cellStyle name="Accent3" xfId="10832" builtinId="37" hidden="1"/>
    <cellStyle name="Accent3" xfId="10875" builtinId="37" hidden="1"/>
    <cellStyle name="Accent3" xfId="10907" builtinId="37" hidden="1"/>
    <cellStyle name="Accent3" xfId="10952" builtinId="37" hidden="1"/>
    <cellStyle name="Accent3" xfId="10988" builtinId="37" hidden="1"/>
    <cellStyle name="Accent3" xfId="11021" builtinId="37" hidden="1"/>
    <cellStyle name="Accent3" xfId="11057" builtinId="37" hidden="1"/>
    <cellStyle name="Accent3" xfId="9886" builtinId="37" hidden="1"/>
    <cellStyle name="Accent3" xfId="11094" builtinId="37" hidden="1"/>
    <cellStyle name="Accent3" xfId="11127" builtinId="37" hidden="1"/>
    <cellStyle name="Accent3" xfId="11179" builtinId="37" hidden="1"/>
    <cellStyle name="Accent3" xfId="11232" builtinId="37" hidden="1"/>
    <cellStyle name="Accent3" xfId="11281" builtinId="37" hidden="1"/>
    <cellStyle name="Accent3" xfId="11325" builtinId="37" hidden="1"/>
    <cellStyle name="Accent3" xfId="11361" builtinId="37" hidden="1"/>
    <cellStyle name="Accent3" xfId="11400" builtinId="37" hidden="1"/>
    <cellStyle name="Accent3" xfId="11437" builtinId="37" hidden="1"/>
    <cellStyle name="Accent3" xfId="11471" builtinId="37" hidden="1"/>
    <cellStyle name="Accent3" xfId="11521" builtinId="37" hidden="1"/>
    <cellStyle name="Accent3" xfId="11571" builtinId="37" hidden="1"/>
    <cellStyle name="Accent3" xfId="11613" builtinId="37" hidden="1"/>
    <cellStyle name="Accent3" xfId="11648" builtinId="37" hidden="1"/>
    <cellStyle name="Accent3" xfId="11687" builtinId="37" hidden="1"/>
    <cellStyle name="Accent3" xfId="11725" builtinId="37" hidden="1"/>
    <cellStyle name="Accent3" xfId="11745" builtinId="37" hidden="1"/>
    <cellStyle name="Accent3" xfId="11796" builtinId="37" hidden="1"/>
    <cellStyle name="Accent3" xfId="11845" builtinId="37" hidden="1"/>
    <cellStyle name="Accent3" xfId="11887" builtinId="37" hidden="1"/>
    <cellStyle name="Accent3" xfId="11923" builtinId="37" hidden="1"/>
    <cellStyle name="Accent3" xfId="11962" builtinId="37" hidden="1"/>
    <cellStyle name="Accent3" xfId="12000" builtinId="37" hidden="1"/>
    <cellStyle name="Accent3" xfId="12025" builtinId="37" hidden="1"/>
    <cellStyle name="Accent3" xfId="12073" builtinId="37" hidden="1"/>
    <cellStyle name="Accent3" xfId="12119" builtinId="37" hidden="1"/>
    <cellStyle name="Accent3" xfId="12158" builtinId="37" hidden="1"/>
    <cellStyle name="Accent3" xfId="12193" builtinId="37" hidden="1"/>
    <cellStyle name="Accent3" xfId="12232" builtinId="37" hidden="1"/>
    <cellStyle name="Accent3" xfId="12270" builtinId="37" hidden="1"/>
    <cellStyle name="Accent3" xfId="12289" builtinId="37" hidden="1"/>
    <cellStyle name="Accent3" xfId="12328" builtinId="37" hidden="1"/>
    <cellStyle name="Accent3" xfId="12375" builtinId="37" hidden="1"/>
    <cellStyle name="Accent3" xfId="12417" builtinId="37" hidden="1"/>
    <cellStyle name="Accent3" xfId="12454" builtinId="37" hidden="1"/>
    <cellStyle name="Accent3" xfId="12493" builtinId="37" hidden="1"/>
    <cellStyle name="Accent3" xfId="12531" builtinId="37" hidden="1"/>
    <cellStyle name="Accent3" xfId="12573" builtinId="37" hidden="1"/>
    <cellStyle name="Accent3" xfId="12618" builtinId="37" hidden="1"/>
    <cellStyle name="Accent3" xfId="9677" builtinId="37" hidden="1"/>
    <cellStyle name="Accent3" xfId="12590" builtinId="37" hidden="1"/>
    <cellStyle name="Accent3" xfId="12064" builtinId="37" hidden="1"/>
    <cellStyle name="Accent3" xfId="9538" builtinId="37" hidden="1"/>
    <cellStyle name="Accent3" xfId="11496" builtinId="37" hidden="1"/>
    <cellStyle name="Accent3" xfId="12660" builtinId="37" hidden="1"/>
    <cellStyle name="Accent3" xfId="12707" builtinId="37" hidden="1"/>
    <cellStyle name="Accent3" xfId="12742" builtinId="37" hidden="1"/>
    <cellStyle name="Accent3" xfId="12791" builtinId="37" hidden="1"/>
    <cellStyle name="Accent3" xfId="12831" builtinId="37" hidden="1"/>
    <cellStyle name="Accent3" xfId="12867" builtinId="37" hidden="1"/>
    <cellStyle name="Accent3" xfId="12907" builtinId="37" hidden="1"/>
    <cellStyle name="Accent3" xfId="12953" builtinId="37" hidden="1"/>
    <cellStyle name="Accent3" xfId="13001" builtinId="37" hidden="1"/>
    <cellStyle name="Accent3" xfId="13040" builtinId="37" hidden="1"/>
    <cellStyle name="Accent3" xfId="13087" builtinId="37" hidden="1"/>
    <cellStyle name="Accent3" xfId="13123" builtinId="37" hidden="1"/>
    <cellStyle name="Accent3" xfId="13172" builtinId="37" hidden="1"/>
    <cellStyle name="Accent3" xfId="13211" builtinId="37" hidden="1"/>
    <cellStyle name="Accent3" xfId="13246" builtinId="37" hidden="1"/>
    <cellStyle name="Accent3" xfId="13284" builtinId="37" hidden="1"/>
    <cellStyle name="Accent3" xfId="13161" builtinId="37" hidden="1"/>
    <cellStyle name="Accent3" xfId="13337" builtinId="37" hidden="1"/>
    <cellStyle name="Accent3" xfId="13377" builtinId="37" hidden="1"/>
    <cellStyle name="Accent3" xfId="13423" builtinId="37" hidden="1"/>
    <cellStyle name="Accent3" xfId="13459" builtinId="37" hidden="1"/>
    <cellStyle name="Accent3" xfId="13508" builtinId="37" hidden="1"/>
    <cellStyle name="Accent3" xfId="13549" builtinId="37" hidden="1"/>
    <cellStyle name="Accent3" xfId="13585" builtinId="37" hidden="1"/>
    <cellStyle name="Accent3" xfId="13625" builtinId="37" hidden="1"/>
    <cellStyle name="Accent3" xfId="13475" builtinId="37" hidden="1"/>
    <cellStyle name="Accent3" xfId="13666" builtinId="37" hidden="1"/>
    <cellStyle name="Accent3" xfId="13702" builtinId="37" hidden="1"/>
    <cellStyle name="Accent3" xfId="13745" builtinId="37" hidden="1"/>
    <cellStyle name="Accent3" xfId="13777" builtinId="37" hidden="1"/>
    <cellStyle name="Accent3" xfId="13822" builtinId="37" hidden="1"/>
    <cellStyle name="Accent3" xfId="13858" builtinId="37" hidden="1"/>
    <cellStyle name="Accent3" xfId="13891" builtinId="37" hidden="1"/>
    <cellStyle name="Accent3" xfId="13927" builtinId="37" hidden="1"/>
    <cellStyle name="Accent3" xfId="12759" builtinId="37" hidden="1"/>
    <cellStyle name="Accent3" xfId="13961" builtinId="37" hidden="1"/>
    <cellStyle name="Accent3" xfId="13992" builtinId="37" hidden="1"/>
    <cellStyle name="Accent3" xfId="14036" builtinId="37" hidden="1"/>
    <cellStyle name="Accent3" xfId="14082" builtinId="37" hidden="1"/>
    <cellStyle name="Accent3" xfId="14127" builtinId="37" hidden="1"/>
    <cellStyle name="Accent3" xfId="14164" builtinId="37" hidden="1"/>
    <cellStyle name="Accent3" xfId="14196" builtinId="37" hidden="1"/>
    <cellStyle name="Accent3" xfId="14232" builtinId="37" hidden="1"/>
    <cellStyle name="Accent3" xfId="14265" builtinId="37" hidden="1"/>
    <cellStyle name="Accent3" xfId="14295" builtinId="37" hidden="1"/>
    <cellStyle name="Accent3" xfId="14341" builtinId="37" hidden="1"/>
    <cellStyle name="Accent3" xfId="14389" builtinId="37" hidden="1"/>
    <cellStyle name="Accent3" xfId="14428" builtinId="37" hidden="1"/>
    <cellStyle name="Accent3" xfId="14461" builtinId="37" hidden="1"/>
    <cellStyle name="Accent3" xfId="14497" builtinId="37" hidden="1"/>
    <cellStyle name="Accent3" xfId="14533" builtinId="37" hidden="1"/>
    <cellStyle name="Accent3" xfId="14552" builtinId="37" hidden="1"/>
    <cellStyle name="Accent3" xfId="14600" builtinId="37" hidden="1"/>
    <cellStyle name="Accent3" xfId="14647" builtinId="37" hidden="1"/>
    <cellStyle name="Accent3" xfId="14686" builtinId="37" hidden="1"/>
    <cellStyle name="Accent3" xfId="14720" builtinId="37" hidden="1"/>
    <cellStyle name="Accent3" xfId="14756" builtinId="37" hidden="1"/>
    <cellStyle name="Accent3" xfId="14792" builtinId="37" hidden="1"/>
    <cellStyle name="Accent3" xfId="14816" builtinId="37" hidden="1"/>
    <cellStyle name="Accent3" xfId="14862" builtinId="37" hidden="1"/>
    <cellStyle name="Accent3" xfId="14906" builtinId="37" hidden="1"/>
    <cellStyle name="Accent3" xfId="14943" builtinId="37" hidden="1"/>
    <cellStyle name="Accent3" xfId="14976" builtinId="37" hidden="1"/>
    <cellStyle name="Accent3" xfId="15012" builtinId="37" hidden="1"/>
    <cellStyle name="Accent3" xfId="15048" builtinId="37" hidden="1"/>
    <cellStyle name="Accent3" xfId="15066" builtinId="37" hidden="1"/>
    <cellStyle name="Accent3" xfId="15103" builtinId="37" hidden="1"/>
    <cellStyle name="Accent3" xfId="15148" builtinId="37" hidden="1"/>
    <cellStyle name="Accent3" xfId="15186" builtinId="37" hidden="1"/>
    <cellStyle name="Accent3" xfId="15220" builtinId="37" hidden="1"/>
    <cellStyle name="Accent3" xfId="15256" builtinId="37" hidden="1"/>
    <cellStyle name="Accent3" xfId="15292" builtinId="37" hidden="1"/>
    <cellStyle name="Accent3" xfId="15328" builtinId="37" hidden="1"/>
    <cellStyle name="Accent3" xfId="15367" builtinId="37" hidden="1"/>
    <cellStyle name="Accent4" xfId="37" builtinId="41" hidden="1"/>
    <cellStyle name="Accent4" xfId="91" builtinId="41" hidden="1"/>
    <cellStyle name="Accent4" xfId="134" builtinId="41" hidden="1"/>
    <cellStyle name="Accent4" xfId="181" builtinId="41" hidden="1"/>
    <cellStyle name="Accent4" xfId="223" builtinId="41" hidden="1"/>
    <cellStyle name="Accent4" xfId="272" builtinId="41" hidden="1"/>
    <cellStyle name="Accent4" xfId="322" builtinId="41" hidden="1"/>
    <cellStyle name="Accent4" xfId="361" builtinId="41" hidden="1"/>
    <cellStyle name="Accent4" xfId="409" builtinId="41" hidden="1"/>
    <cellStyle name="Accent4" xfId="444" builtinId="41" hidden="1"/>
    <cellStyle name="Accent4" xfId="493" builtinId="41" hidden="1"/>
    <cellStyle name="Accent4" xfId="533" builtinId="41" hidden="1"/>
    <cellStyle name="Accent4" xfId="570" builtinId="41" hidden="1"/>
    <cellStyle name="Accent4" xfId="610" builtinId="41" hidden="1"/>
    <cellStyle name="Accent4" xfId="657" builtinId="41" hidden="1"/>
    <cellStyle name="Accent4" xfId="705" builtinId="41" hidden="1"/>
    <cellStyle name="Accent4" xfId="744" builtinId="41" hidden="1"/>
    <cellStyle name="Accent4" xfId="791" builtinId="41" hidden="1"/>
    <cellStyle name="Accent4" xfId="827" builtinId="41" hidden="1"/>
    <cellStyle name="Accent4" xfId="876" builtinId="41" hidden="1"/>
    <cellStyle name="Accent4" xfId="915" builtinId="41" hidden="1"/>
    <cellStyle name="Accent4" xfId="950" builtinId="41" hidden="1"/>
    <cellStyle name="Accent4" xfId="988" builtinId="41" hidden="1"/>
    <cellStyle name="Accent4" xfId="626" builtinId="41" hidden="1"/>
    <cellStyle name="Accent4" xfId="1041" builtinId="41" hidden="1"/>
    <cellStyle name="Accent4" xfId="1081" builtinId="41" hidden="1"/>
    <cellStyle name="Accent4" xfId="1127" builtinId="41" hidden="1"/>
    <cellStyle name="Accent4" xfId="1163" builtinId="41" hidden="1"/>
    <cellStyle name="Accent4" xfId="1212" builtinId="41" hidden="1"/>
    <cellStyle name="Accent4" xfId="1253" builtinId="41" hidden="1"/>
    <cellStyle name="Accent4" xfId="1289" builtinId="41" hidden="1"/>
    <cellStyle name="Accent4" xfId="1329" builtinId="41" hidden="1"/>
    <cellStyle name="Accent4" xfId="1093" builtinId="41" hidden="1"/>
    <cellStyle name="Accent4" xfId="1370" builtinId="41" hidden="1"/>
    <cellStyle name="Accent4" xfId="1407" builtinId="41" hidden="1"/>
    <cellStyle name="Accent4" xfId="1450" builtinId="41" hidden="1"/>
    <cellStyle name="Accent4" xfId="1482" builtinId="41" hidden="1"/>
    <cellStyle name="Accent4" xfId="1527" builtinId="41" hidden="1"/>
    <cellStyle name="Accent4" xfId="1563" builtinId="41" hidden="1"/>
    <cellStyle name="Accent4" xfId="1596" builtinId="41" hidden="1"/>
    <cellStyle name="Accent4" xfId="1632" builtinId="41" hidden="1"/>
    <cellStyle name="Accent4" xfId="554" builtinId="41" hidden="1"/>
    <cellStyle name="Accent4" xfId="1670" builtinId="41" hidden="1"/>
    <cellStyle name="Accent4" xfId="1704" builtinId="41" hidden="1"/>
    <cellStyle name="Accent4" xfId="1757" builtinId="41" hidden="1"/>
    <cellStyle name="Accent4" xfId="1810" builtinId="41" hidden="1"/>
    <cellStyle name="Accent4" xfId="1860" builtinId="41" hidden="1"/>
    <cellStyle name="Accent4" xfId="1904" builtinId="41" hidden="1"/>
    <cellStyle name="Accent4" xfId="1941" builtinId="41" hidden="1"/>
    <cellStyle name="Accent4" xfId="1981" builtinId="41" hidden="1"/>
    <cellStyle name="Accent4" xfId="2019" builtinId="41" hidden="1"/>
    <cellStyle name="Accent4" xfId="2054" builtinId="41" hidden="1"/>
    <cellStyle name="Accent4" xfId="2107" builtinId="41" hidden="1"/>
    <cellStyle name="Accent4" xfId="2158" builtinId="41" hidden="1"/>
    <cellStyle name="Accent4" xfId="2202" builtinId="41" hidden="1"/>
    <cellStyle name="Accent4" xfId="2238" builtinId="41" hidden="1"/>
    <cellStyle name="Accent4" xfId="2278" builtinId="41" hidden="1"/>
    <cellStyle name="Accent4" xfId="2316" builtinId="41" hidden="1"/>
    <cellStyle name="Accent4" xfId="2336" builtinId="41" hidden="1"/>
    <cellStyle name="Accent4" xfId="2389" builtinId="41" hidden="1"/>
    <cellStyle name="Accent4" xfId="2439" builtinId="41" hidden="1"/>
    <cellStyle name="Accent4" xfId="2483" builtinId="41" hidden="1"/>
    <cellStyle name="Accent4" xfId="2520" builtinId="41" hidden="1"/>
    <cellStyle name="Accent4" xfId="2560" builtinId="41" hidden="1"/>
    <cellStyle name="Accent4" xfId="2598" builtinId="41" hidden="1"/>
    <cellStyle name="Accent4" xfId="2623" builtinId="41" hidden="1"/>
    <cellStyle name="Accent4" xfId="2673" builtinId="41" hidden="1"/>
    <cellStyle name="Accent4" xfId="2722" builtinId="41" hidden="1"/>
    <cellStyle name="Accent4" xfId="2764" builtinId="41" hidden="1"/>
    <cellStyle name="Accent4" xfId="2800" builtinId="41" hidden="1"/>
    <cellStyle name="Accent4" xfId="2840" builtinId="41" hidden="1"/>
    <cellStyle name="Accent4" xfId="2878" builtinId="41" hidden="1"/>
    <cellStyle name="Accent4" xfId="2897" builtinId="41" hidden="1"/>
    <cellStyle name="Accent4" xfId="2937" builtinId="41" hidden="1"/>
    <cellStyle name="Accent4" xfId="2985" builtinId="41" hidden="1"/>
    <cellStyle name="Accent4" xfId="3028" builtinId="41" hidden="1"/>
    <cellStyle name="Accent4" xfId="3065" builtinId="41" hidden="1"/>
    <cellStyle name="Accent4" xfId="3105" builtinId="41" hidden="1"/>
    <cellStyle name="Accent4" xfId="3143" builtinId="41" hidden="1"/>
    <cellStyle name="Accent4" xfId="3186" builtinId="41" hidden="1"/>
    <cellStyle name="Accent4" xfId="3232" builtinId="41" hidden="1"/>
    <cellStyle name="Accent4" xfId="3284" builtinId="41" hidden="1"/>
    <cellStyle name="Accent4" xfId="3328" builtinId="41" hidden="1"/>
    <cellStyle name="Accent4" xfId="3370" builtinId="41" hidden="1"/>
    <cellStyle name="Accent4" xfId="3415" builtinId="41" hidden="1"/>
    <cellStyle name="Accent4" xfId="3465" builtinId="41" hidden="1"/>
    <cellStyle name="Accent4" xfId="3504" builtinId="41" hidden="1"/>
    <cellStyle name="Accent4" xfId="3552" builtinId="41" hidden="1"/>
    <cellStyle name="Accent4" xfId="3587" builtinId="41" hidden="1"/>
    <cellStyle name="Accent4" xfId="3636" builtinId="41" hidden="1"/>
    <cellStyle name="Accent4" xfId="3676" builtinId="41" hidden="1"/>
    <cellStyle name="Accent4" xfId="3713" builtinId="41" hidden="1"/>
    <cellStyle name="Accent4" xfId="3753" builtinId="41" hidden="1"/>
    <cellStyle name="Accent4" xfId="3800" builtinId="41" hidden="1"/>
    <cellStyle name="Accent4" xfId="3848" builtinId="41" hidden="1"/>
    <cellStyle name="Accent4" xfId="3887" builtinId="41" hidden="1"/>
    <cellStyle name="Accent4" xfId="3934" builtinId="41" hidden="1"/>
    <cellStyle name="Accent4" xfId="3970" builtinId="41" hidden="1"/>
    <cellStyle name="Accent4" xfId="4019" builtinId="41" hidden="1"/>
    <cellStyle name="Accent4" xfId="4058" builtinId="41" hidden="1"/>
    <cellStyle name="Accent4" xfId="4093" builtinId="41" hidden="1"/>
    <cellStyle name="Accent4" xfId="4131" builtinId="41" hidden="1"/>
    <cellStyle name="Accent4" xfId="3769" builtinId="41" hidden="1"/>
    <cellStyle name="Accent4" xfId="4184" builtinId="41" hidden="1"/>
    <cellStyle name="Accent4" xfId="4224" builtinId="41" hidden="1"/>
    <cellStyle name="Accent4" xfId="4270" builtinId="41" hidden="1"/>
    <cellStyle name="Accent4" xfId="4306" builtinId="41" hidden="1"/>
    <cellStyle name="Accent4" xfId="4355" builtinId="41" hidden="1"/>
    <cellStyle name="Accent4" xfId="4396" builtinId="41" hidden="1"/>
    <cellStyle name="Accent4" xfId="4432" builtinId="41" hidden="1"/>
    <cellStyle name="Accent4" xfId="4472" builtinId="41" hidden="1"/>
    <cellStyle name="Accent4" xfId="4236" builtinId="41" hidden="1"/>
    <cellStyle name="Accent4" xfId="4513" builtinId="41" hidden="1"/>
    <cellStyle name="Accent4" xfId="4550" builtinId="41" hidden="1"/>
    <cellStyle name="Accent4" xfId="4593" builtinId="41" hidden="1"/>
    <cellStyle name="Accent4" xfId="4625" builtinId="41" hidden="1"/>
    <cellStyle name="Accent4" xfId="4670" builtinId="41" hidden="1"/>
    <cellStyle name="Accent4" xfId="4706" builtinId="41" hidden="1"/>
    <cellStyle name="Accent4" xfId="4739" builtinId="41" hidden="1"/>
    <cellStyle name="Accent4" xfId="4775" builtinId="41" hidden="1"/>
    <cellStyle name="Accent4" xfId="3697" builtinId="41" hidden="1"/>
    <cellStyle name="Accent4" xfId="4813" builtinId="41" hidden="1"/>
    <cellStyle name="Accent4" xfId="4847" builtinId="41" hidden="1"/>
    <cellStyle name="Accent4" xfId="4899" builtinId="41" hidden="1"/>
    <cellStyle name="Accent4" xfId="4951" builtinId="41" hidden="1"/>
    <cellStyle name="Accent4" xfId="5000" builtinId="41" hidden="1"/>
    <cellStyle name="Accent4" xfId="5043" builtinId="41" hidden="1"/>
    <cellStyle name="Accent4" xfId="5080" builtinId="41" hidden="1"/>
    <cellStyle name="Accent4" xfId="5120" builtinId="41" hidden="1"/>
    <cellStyle name="Accent4" xfId="5158" builtinId="41" hidden="1"/>
    <cellStyle name="Accent4" xfId="5193" builtinId="41" hidden="1"/>
    <cellStyle name="Accent4" xfId="5245" builtinId="41" hidden="1"/>
    <cellStyle name="Accent4" xfId="5296" builtinId="41" hidden="1"/>
    <cellStyle name="Accent4" xfId="5340" builtinId="41" hidden="1"/>
    <cellStyle name="Accent4" xfId="5376" builtinId="41" hidden="1"/>
    <cellStyle name="Accent4" xfId="5416" builtinId="41" hidden="1"/>
    <cellStyle name="Accent4" xfId="5454" builtinId="41" hidden="1"/>
    <cellStyle name="Accent4" xfId="5474" builtinId="41" hidden="1"/>
    <cellStyle name="Accent4" xfId="5527" builtinId="41" hidden="1"/>
    <cellStyle name="Accent4" xfId="5577" builtinId="41" hidden="1"/>
    <cellStyle name="Accent4" xfId="5621" builtinId="41" hidden="1"/>
    <cellStyle name="Accent4" xfId="5658" builtinId="41" hidden="1"/>
    <cellStyle name="Accent4" xfId="5698" builtinId="41" hidden="1"/>
    <cellStyle name="Accent4" xfId="5736" builtinId="41" hidden="1"/>
    <cellStyle name="Accent4" xfId="5761" builtinId="41" hidden="1"/>
    <cellStyle name="Accent4" xfId="5811" builtinId="41" hidden="1"/>
    <cellStyle name="Accent4" xfId="5860" builtinId="41" hidden="1"/>
    <cellStyle name="Accent4" xfId="5902" builtinId="41" hidden="1"/>
    <cellStyle name="Accent4" xfId="5938" builtinId="41" hidden="1"/>
    <cellStyle name="Accent4" xfId="5978" builtinId="41" hidden="1"/>
    <cellStyle name="Accent4" xfId="6016" builtinId="41" hidden="1"/>
    <cellStyle name="Accent4" xfId="6035" builtinId="41" hidden="1"/>
    <cellStyle name="Accent4" xfId="6075" builtinId="41" hidden="1"/>
    <cellStyle name="Accent4" xfId="6123" builtinId="41" hidden="1"/>
    <cellStyle name="Accent4" xfId="6166" builtinId="41" hidden="1"/>
    <cellStyle name="Accent4" xfId="6203" builtinId="41" hidden="1"/>
    <cellStyle name="Accent4" xfId="6243" builtinId="41" hidden="1"/>
    <cellStyle name="Accent4" xfId="6281" builtinId="41" hidden="1"/>
    <cellStyle name="Accent4" xfId="6324" builtinId="41" hidden="1"/>
    <cellStyle name="Accent4" xfId="6369" builtinId="41" hidden="1"/>
    <cellStyle name="Accent4" xfId="6413" builtinId="41" hidden="1"/>
    <cellStyle name="Accent4" xfId="6477" builtinId="41" hidden="1"/>
    <cellStyle name="Accent4" xfId="6520" builtinId="41" hidden="1"/>
    <cellStyle name="Accent4" xfId="6566" builtinId="41" hidden="1"/>
    <cellStyle name="Accent4" xfId="6616" builtinId="41" hidden="1"/>
    <cellStyle name="Accent4" xfId="6655" builtinId="41" hidden="1"/>
    <cellStyle name="Accent4" xfId="6703" builtinId="41" hidden="1"/>
    <cellStyle name="Accent4" xfId="6738" builtinId="41" hidden="1"/>
    <cellStyle name="Accent4" xfId="6787" builtinId="41" hidden="1"/>
    <cellStyle name="Accent4" xfId="6827" builtinId="41" hidden="1"/>
    <cellStyle name="Accent4" xfId="6864" builtinId="41" hidden="1"/>
    <cellStyle name="Accent4" xfId="6904" builtinId="41" hidden="1"/>
    <cellStyle name="Accent4" xfId="6951" builtinId="41" hidden="1"/>
    <cellStyle name="Accent4" xfId="6999" builtinId="41" hidden="1"/>
    <cellStyle name="Accent4" xfId="7038" builtinId="41" hidden="1"/>
    <cellStyle name="Accent4" xfId="7085" builtinId="41" hidden="1"/>
    <cellStyle name="Accent4" xfId="7121" builtinId="41" hidden="1"/>
    <cellStyle name="Accent4" xfId="7170" builtinId="41" hidden="1"/>
    <cellStyle name="Accent4" xfId="7209" builtinId="41" hidden="1"/>
    <cellStyle name="Accent4" xfId="7244" builtinId="41" hidden="1"/>
    <cellStyle name="Accent4" xfId="7282" builtinId="41" hidden="1"/>
    <cellStyle name="Accent4" xfId="6920" builtinId="41" hidden="1"/>
    <cellStyle name="Accent4" xfId="7335" builtinId="41" hidden="1"/>
    <cellStyle name="Accent4" xfId="7375" builtinId="41" hidden="1"/>
    <cellStyle name="Accent4" xfId="7421" builtinId="41" hidden="1"/>
    <cellStyle name="Accent4" xfId="7457" builtinId="41" hidden="1"/>
    <cellStyle name="Accent4" xfId="7506" builtinId="41" hidden="1"/>
    <cellStyle name="Accent4" xfId="7547" builtinId="41" hidden="1"/>
    <cellStyle name="Accent4" xfId="7583" builtinId="41" hidden="1"/>
    <cellStyle name="Accent4" xfId="7623" builtinId="41" hidden="1"/>
    <cellStyle name="Accent4" xfId="7387" builtinId="41" hidden="1"/>
    <cellStyle name="Accent4" xfId="7664" builtinId="41" hidden="1"/>
    <cellStyle name="Accent4" xfId="7701" builtinId="41" hidden="1"/>
    <cellStyle name="Accent4" xfId="7744" builtinId="41" hidden="1"/>
    <cellStyle name="Accent4" xfId="7776" builtinId="41" hidden="1"/>
    <cellStyle name="Accent4" xfId="7821" builtinId="41" hidden="1"/>
    <cellStyle name="Accent4" xfId="7857" builtinId="41" hidden="1"/>
    <cellStyle name="Accent4" xfId="7890" builtinId="41" hidden="1"/>
    <cellStyle name="Accent4" xfId="7926" builtinId="41" hidden="1"/>
    <cellStyle name="Accent4" xfId="6848" builtinId="41" hidden="1"/>
    <cellStyle name="Accent4" xfId="7964" builtinId="41" hidden="1"/>
    <cellStyle name="Accent4" xfId="7998" builtinId="41" hidden="1"/>
    <cellStyle name="Accent4" xfId="8051" builtinId="41" hidden="1"/>
    <cellStyle name="Accent4" xfId="8104" builtinId="41" hidden="1"/>
    <cellStyle name="Accent4" xfId="8154" builtinId="41" hidden="1"/>
    <cellStyle name="Accent4" xfId="8198" builtinId="41" hidden="1"/>
    <cellStyle name="Accent4" xfId="8235" builtinId="41" hidden="1"/>
    <cellStyle name="Accent4" xfId="8275" builtinId="41" hidden="1"/>
    <cellStyle name="Accent4" xfId="8313" builtinId="41" hidden="1"/>
    <cellStyle name="Accent4" xfId="8348" builtinId="41" hidden="1"/>
    <cellStyle name="Accent4" xfId="8401" builtinId="41" hidden="1"/>
    <cellStyle name="Accent4" xfId="8452" builtinId="41" hidden="1"/>
    <cellStyle name="Accent4" xfId="8496" builtinId="41" hidden="1"/>
    <cellStyle name="Accent4" xfId="8532" builtinId="41" hidden="1"/>
    <cellStyle name="Accent4" xfId="8572" builtinId="41" hidden="1"/>
    <cellStyle name="Accent4" xfId="8610" builtinId="41" hidden="1"/>
    <cellStyle name="Accent4" xfId="8630" builtinId="41" hidden="1"/>
    <cellStyle name="Accent4" xfId="8683" builtinId="41" hidden="1"/>
    <cellStyle name="Accent4" xfId="8733" builtinId="41" hidden="1"/>
    <cellStyle name="Accent4" xfId="8777" builtinId="41" hidden="1"/>
    <cellStyle name="Accent4" xfId="8814" builtinId="41" hidden="1"/>
    <cellStyle name="Accent4" xfId="8854" builtinId="41" hidden="1"/>
    <cellStyle name="Accent4" xfId="8892" builtinId="41" hidden="1"/>
    <cellStyle name="Accent4" xfId="8917" builtinId="41" hidden="1"/>
    <cellStyle name="Accent4" xfId="8967" builtinId="41" hidden="1"/>
    <cellStyle name="Accent4" xfId="9016" builtinId="41" hidden="1"/>
    <cellStyle name="Accent4" xfId="9058" builtinId="41" hidden="1"/>
    <cellStyle name="Accent4" xfId="9094" builtinId="41" hidden="1"/>
    <cellStyle name="Accent4" xfId="9134" builtinId="41" hidden="1"/>
    <cellStyle name="Accent4" xfId="9172" builtinId="41" hidden="1"/>
    <cellStyle name="Accent4" xfId="9191" builtinId="41" hidden="1"/>
    <cellStyle name="Accent4" xfId="9231" builtinId="41" hidden="1"/>
    <cellStyle name="Accent4" xfId="9279" builtinId="41" hidden="1"/>
    <cellStyle name="Accent4" xfId="9322" builtinId="41" hidden="1"/>
    <cellStyle name="Accent4" xfId="9359" builtinId="41" hidden="1"/>
    <cellStyle name="Accent4" xfId="9399" builtinId="41" hidden="1"/>
    <cellStyle name="Accent4" xfId="9437" builtinId="41" hidden="1"/>
    <cellStyle name="Accent4" xfId="9480" builtinId="41" hidden="1"/>
    <cellStyle name="Accent4" xfId="9526" builtinId="41" hidden="1"/>
    <cellStyle name="Accent4" xfId="9554" builtinId="41" hidden="1"/>
    <cellStyle name="Accent4" xfId="9614" builtinId="41" hidden="1"/>
    <cellStyle name="Accent4" xfId="9656" builtinId="41" hidden="1"/>
    <cellStyle name="Accent4" xfId="9703" builtinId="41" hidden="1"/>
    <cellStyle name="Accent4" xfId="9751" builtinId="41" hidden="1"/>
    <cellStyle name="Accent4" xfId="9790" builtinId="41" hidden="1"/>
    <cellStyle name="Accent4" xfId="9838" builtinId="41" hidden="1"/>
    <cellStyle name="Accent4" xfId="9873" builtinId="41" hidden="1"/>
    <cellStyle name="Accent4" xfId="9922" builtinId="41" hidden="1"/>
    <cellStyle name="Accent4" xfId="9962" builtinId="41" hidden="1"/>
    <cellStyle name="Accent4" xfId="9999" builtinId="41" hidden="1"/>
    <cellStyle name="Accent4" xfId="10039" builtinId="41" hidden="1"/>
    <cellStyle name="Accent4" xfId="10086" builtinId="41" hidden="1"/>
    <cellStyle name="Accent4" xfId="10134" builtinId="41" hidden="1"/>
    <cellStyle name="Accent4" xfId="10173" builtinId="41" hidden="1"/>
    <cellStyle name="Accent4" xfId="10220" builtinId="41" hidden="1"/>
    <cellStyle name="Accent4" xfId="10256" builtinId="41" hidden="1"/>
    <cellStyle name="Accent4" xfId="10305" builtinId="41" hidden="1"/>
    <cellStyle name="Accent4" xfId="10344" builtinId="41" hidden="1"/>
    <cellStyle name="Accent4" xfId="10379" builtinId="41" hidden="1"/>
    <cellStyle name="Accent4" xfId="10417" builtinId="41" hidden="1"/>
    <cellStyle name="Accent4" xfId="10055" builtinId="41" hidden="1"/>
    <cellStyle name="Accent4" xfId="10470" builtinId="41" hidden="1"/>
    <cellStyle name="Accent4" xfId="10510" builtinId="41" hidden="1"/>
    <cellStyle name="Accent4" xfId="10556" builtinId="41" hidden="1"/>
    <cellStyle name="Accent4" xfId="10592" builtinId="41" hidden="1"/>
    <cellStyle name="Accent4" xfId="10641" builtinId="41" hidden="1"/>
    <cellStyle name="Accent4" xfId="10682" builtinId="41" hidden="1"/>
    <cellStyle name="Accent4" xfId="10718" builtinId="41" hidden="1"/>
    <cellStyle name="Accent4" xfId="10758" builtinId="41" hidden="1"/>
    <cellStyle name="Accent4" xfId="10522" builtinId="41" hidden="1"/>
    <cellStyle name="Accent4" xfId="10799" builtinId="41" hidden="1"/>
    <cellStyle name="Accent4" xfId="10836" builtinId="41" hidden="1"/>
    <cellStyle name="Accent4" xfId="10879" builtinId="41" hidden="1"/>
    <cellStyle name="Accent4" xfId="10911" builtinId="41" hidden="1"/>
    <cellStyle name="Accent4" xfId="10956" builtinId="41" hidden="1"/>
    <cellStyle name="Accent4" xfId="10992" builtinId="41" hidden="1"/>
    <cellStyle name="Accent4" xfId="11025" builtinId="41" hidden="1"/>
    <cellStyle name="Accent4" xfId="11061" builtinId="41" hidden="1"/>
    <cellStyle name="Accent4" xfId="9983" builtinId="41" hidden="1"/>
    <cellStyle name="Accent4" xfId="11098" builtinId="41" hidden="1"/>
    <cellStyle name="Accent4" xfId="11131" builtinId="41" hidden="1"/>
    <cellStyle name="Accent4" xfId="11183" builtinId="41" hidden="1"/>
    <cellStyle name="Accent4" xfId="11236" builtinId="41" hidden="1"/>
    <cellStyle name="Accent4" xfId="11285" builtinId="41" hidden="1"/>
    <cellStyle name="Accent4" xfId="11329" builtinId="41" hidden="1"/>
    <cellStyle name="Accent4" xfId="11365" builtinId="41" hidden="1"/>
    <cellStyle name="Accent4" xfId="11404" builtinId="41" hidden="1"/>
    <cellStyle name="Accent4" xfId="11441" builtinId="41" hidden="1"/>
    <cellStyle name="Accent4" xfId="11475" builtinId="41" hidden="1"/>
    <cellStyle name="Accent4" xfId="11525" builtinId="41" hidden="1"/>
    <cellStyle name="Accent4" xfId="11575" builtinId="41" hidden="1"/>
    <cellStyle name="Accent4" xfId="11617" builtinId="41" hidden="1"/>
    <cellStyle name="Accent4" xfId="11652" builtinId="41" hidden="1"/>
    <cellStyle name="Accent4" xfId="11691" builtinId="41" hidden="1"/>
    <cellStyle name="Accent4" xfId="11729" builtinId="41" hidden="1"/>
    <cellStyle name="Accent4" xfId="11749" builtinId="41" hidden="1"/>
    <cellStyle name="Accent4" xfId="11800" builtinId="41" hidden="1"/>
    <cellStyle name="Accent4" xfId="11849" builtinId="41" hidden="1"/>
    <cellStyle name="Accent4" xfId="11891" builtinId="41" hidden="1"/>
    <cellStyle name="Accent4" xfId="11927" builtinId="41" hidden="1"/>
    <cellStyle name="Accent4" xfId="11966" builtinId="41" hidden="1"/>
    <cellStyle name="Accent4" xfId="12004" builtinId="41" hidden="1"/>
    <cellStyle name="Accent4" xfId="12029" builtinId="41" hidden="1"/>
    <cellStyle name="Accent4" xfId="12077" builtinId="41" hidden="1"/>
    <cellStyle name="Accent4" xfId="12123" builtinId="41" hidden="1"/>
    <cellStyle name="Accent4" xfId="12162" builtinId="41" hidden="1"/>
    <cellStyle name="Accent4" xfId="12197" builtinId="41" hidden="1"/>
    <cellStyle name="Accent4" xfId="12236" builtinId="41" hidden="1"/>
    <cellStyle name="Accent4" xfId="12274" builtinId="41" hidden="1"/>
    <cellStyle name="Accent4" xfId="12293" builtinId="41" hidden="1"/>
    <cellStyle name="Accent4" xfId="12332" builtinId="41" hidden="1"/>
    <cellStyle name="Accent4" xfId="12379" builtinId="41" hidden="1"/>
    <cellStyle name="Accent4" xfId="12421" builtinId="41" hidden="1"/>
    <cellStyle name="Accent4" xfId="12458" builtinId="41" hidden="1"/>
    <cellStyle name="Accent4" xfId="12497" builtinId="41" hidden="1"/>
    <cellStyle name="Accent4" xfId="12535" builtinId="41" hidden="1"/>
    <cellStyle name="Accent4" xfId="12577" builtinId="41" hidden="1"/>
    <cellStyle name="Accent4" xfId="12622" builtinId="41" hidden="1"/>
    <cellStyle name="Accent4" xfId="12638" builtinId="41" hidden="1"/>
    <cellStyle name="Accent4" xfId="12521" builtinId="41" hidden="1"/>
    <cellStyle name="Accent4" xfId="11953" builtinId="41" hidden="1"/>
    <cellStyle name="Accent4" xfId="12404" builtinId="41" hidden="1"/>
    <cellStyle name="Accent4" xfId="11637" builtinId="41" hidden="1"/>
    <cellStyle name="Accent4" xfId="12664" builtinId="41" hidden="1"/>
    <cellStyle name="Accent4" xfId="12711" builtinId="41" hidden="1"/>
    <cellStyle name="Accent4" xfId="12746" builtinId="41" hidden="1"/>
    <cellStyle name="Accent4" xfId="12795" builtinId="41" hidden="1"/>
    <cellStyle name="Accent4" xfId="12835" builtinId="41" hidden="1"/>
    <cellStyle name="Accent4" xfId="12871" builtinId="41" hidden="1"/>
    <cellStyle name="Accent4" xfId="12911" builtinId="41" hidden="1"/>
    <cellStyle name="Accent4" xfId="12957" builtinId="41" hidden="1"/>
    <cellStyle name="Accent4" xfId="13005" builtinId="41" hidden="1"/>
    <cellStyle name="Accent4" xfId="13044" builtinId="41" hidden="1"/>
    <cellStyle name="Accent4" xfId="13091" builtinId="41" hidden="1"/>
    <cellStyle name="Accent4" xfId="13127" builtinId="41" hidden="1"/>
    <cellStyle name="Accent4" xfId="13176" builtinId="41" hidden="1"/>
    <cellStyle name="Accent4" xfId="13215" builtinId="41" hidden="1"/>
    <cellStyle name="Accent4" xfId="13250" builtinId="41" hidden="1"/>
    <cellStyle name="Accent4" xfId="13288" builtinId="41" hidden="1"/>
    <cellStyle name="Accent4" xfId="12926" builtinId="41" hidden="1"/>
    <cellStyle name="Accent4" xfId="13341" builtinId="41" hidden="1"/>
    <cellStyle name="Accent4" xfId="13381" builtinId="41" hidden="1"/>
    <cellStyle name="Accent4" xfId="13427" builtinId="41" hidden="1"/>
    <cellStyle name="Accent4" xfId="13463" builtinId="41" hidden="1"/>
    <cellStyle name="Accent4" xfId="13512" builtinId="41" hidden="1"/>
    <cellStyle name="Accent4" xfId="13553" builtinId="41" hidden="1"/>
    <cellStyle name="Accent4" xfId="13589" builtinId="41" hidden="1"/>
    <cellStyle name="Accent4" xfId="13629" builtinId="41" hidden="1"/>
    <cellStyle name="Accent4" xfId="13393" builtinId="41" hidden="1"/>
    <cellStyle name="Accent4" xfId="13670" builtinId="41" hidden="1"/>
    <cellStyle name="Accent4" xfId="13706" builtinId="41" hidden="1"/>
    <cellStyle name="Accent4" xfId="13749" builtinId="41" hidden="1"/>
    <cellStyle name="Accent4" xfId="13781" builtinId="41" hidden="1"/>
    <cellStyle name="Accent4" xfId="13826" builtinId="41" hidden="1"/>
    <cellStyle name="Accent4" xfId="13862" builtinId="41" hidden="1"/>
    <cellStyle name="Accent4" xfId="13895" builtinId="41" hidden="1"/>
    <cellStyle name="Accent4" xfId="13931" builtinId="41" hidden="1"/>
    <cellStyle name="Accent4" xfId="12855" builtinId="41" hidden="1"/>
    <cellStyle name="Accent4" xfId="13965" builtinId="41" hidden="1"/>
    <cellStyle name="Accent4" xfId="13996" builtinId="41" hidden="1"/>
    <cellStyle name="Accent4" xfId="14040" builtinId="41" hidden="1"/>
    <cellStyle name="Accent4" xfId="14086" builtinId="41" hidden="1"/>
    <cellStyle name="Accent4" xfId="14131" builtinId="41" hidden="1"/>
    <cellStyle name="Accent4" xfId="14168" builtinId="41" hidden="1"/>
    <cellStyle name="Accent4" xfId="14200" builtinId="41" hidden="1"/>
    <cellStyle name="Accent4" xfId="14236" builtinId="41" hidden="1"/>
    <cellStyle name="Accent4" xfId="14269" builtinId="41" hidden="1"/>
    <cellStyle name="Accent4" xfId="14299" builtinId="41" hidden="1"/>
    <cellStyle name="Accent4" xfId="14345" builtinId="41" hidden="1"/>
    <cellStyle name="Accent4" xfId="14393" builtinId="41" hidden="1"/>
    <cellStyle name="Accent4" xfId="14432" builtinId="41" hidden="1"/>
    <cellStyle name="Accent4" xfId="14465" builtinId="41" hidden="1"/>
    <cellStyle name="Accent4" xfId="14501" builtinId="41" hidden="1"/>
    <cellStyle name="Accent4" xfId="14537" builtinId="41" hidden="1"/>
    <cellStyle name="Accent4" xfId="14556" builtinId="41" hidden="1"/>
    <cellStyle name="Accent4" xfId="14604" builtinId="41" hidden="1"/>
    <cellStyle name="Accent4" xfId="14651" builtinId="41" hidden="1"/>
    <cellStyle name="Accent4" xfId="14690" builtinId="41" hidden="1"/>
    <cellStyle name="Accent4" xfId="14724" builtinId="41" hidden="1"/>
    <cellStyle name="Accent4" xfId="14760" builtinId="41" hidden="1"/>
    <cellStyle name="Accent4" xfId="14796" builtinId="41" hidden="1"/>
    <cellStyle name="Accent4" xfId="14820" builtinId="41" hidden="1"/>
    <cellStyle name="Accent4" xfId="14866" builtinId="41" hidden="1"/>
    <cellStyle name="Accent4" xfId="14910" builtinId="41" hidden="1"/>
    <cellStyle name="Accent4" xfId="14947" builtinId="41" hidden="1"/>
    <cellStyle name="Accent4" xfId="14980" builtinId="41" hidden="1"/>
    <cellStyle name="Accent4" xfId="15016" builtinId="41" hidden="1"/>
    <cellStyle name="Accent4" xfId="15052" builtinId="41" hidden="1"/>
    <cellStyle name="Accent4" xfId="15070" builtinId="41" hidden="1"/>
    <cellStyle name="Accent4" xfId="15107" builtinId="41" hidden="1"/>
    <cellStyle name="Accent4" xfId="15152" builtinId="41" hidden="1"/>
    <cellStyle name="Accent4" xfId="15190" builtinId="41" hidden="1"/>
    <cellStyle name="Accent4" xfId="15224" builtinId="41" hidden="1"/>
    <cellStyle name="Accent4" xfId="15260" builtinId="41" hidden="1"/>
    <cellStyle name="Accent4" xfId="15296" builtinId="41" hidden="1"/>
    <cellStyle name="Accent4" xfId="15332" builtinId="41" hidden="1"/>
    <cellStyle name="Accent4" xfId="15371" builtinId="41" hidden="1"/>
    <cellStyle name="Accent5" xfId="41" builtinId="45" hidden="1"/>
    <cellStyle name="Accent5" xfId="95" builtinId="45" hidden="1"/>
    <cellStyle name="Accent5" xfId="138" builtinId="45" hidden="1"/>
    <cellStyle name="Accent5" xfId="185" builtinId="45" hidden="1"/>
    <cellStyle name="Accent5" xfId="227" builtinId="45" hidden="1"/>
    <cellStyle name="Accent5" xfId="276" builtinId="45" hidden="1"/>
    <cellStyle name="Accent5" xfId="326" builtinId="45" hidden="1"/>
    <cellStyle name="Accent5" xfId="365" builtinId="45" hidden="1"/>
    <cellStyle name="Accent5" xfId="413" builtinId="45" hidden="1"/>
    <cellStyle name="Accent5" xfId="448" builtinId="45" hidden="1"/>
    <cellStyle name="Accent5" xfId="497" builtinId="45" hidden="1"/>
    <cellStyle name="Accent5" xfId="537" builtinId="45" hidden="1"/>
    <cellStyle name="Accent5" xfId="574" builtinId="45" hidden="1"/>
    <cellStyle name="Accent5" xfId="614" builtinId="45" hidden="1"/>
    <cellStyle name="Accent5" xfId="661" builtinId="45" hidden="1"/>
    <cellStyle name="Accent5" xfId="709" builtinId="45" hidden="1"/>
    <cellStyle name="Accent5" xfId="748" builtinId="45" hidden="1"/>
    <cellStyle name="Accent5" xfId="795" builtinId="45" hidden="1"/>
    <cellStyle name="Accent5" xfId="831" builtinId="45" hidden="1"/>
    <cellStyle name="Accent5" xfId="880" builtinId="45" hidden="1"/>
    <cellStyle name="Accent5" xfId="919" builtinId="45" hidden="1"/>
    <cellStyle name="Accent5" xfId="954" builtinId="45" hidden="1"/>
    <cellStyle name="Accent5" xfId="992" builtinId="45" hidden="1"/>
    <cellStyle name="Accent5" xfId="629" builtinId="45" hidden="1"/>
    <cellStyle name="Accent5" xfId="1045" builtinId="45" hidden="1"/>
    <cellStyle name="Accent5" xfId="1085" builtinId="45" hidden="1"/>
    <cellStyle name="Accent5" xfId="1131" builtinId="45" hidden="1"/>
    <cellStyle name="Accent5" xfId="1167" builtinId="45" hidden="1"/>
    <cellStyle name="Accent5" xfId="1216" builtinId="45" hidden="1"/>
    <cellStyle name="Accent5" xfId="1257" builtinId="45" hidden="1"/>
    <cellStyle name="Accent5" xfId="1293" builtinId="45" hidden="1"/>
    <cellStyle name="Accent5" xfId="1333" builtinId="45" hidden="1"/>
    <cellStyle name="Accent5" xfId="1341" builtinId="45" hidden="1"/>
    <cellStyle name="Accent5" xfId="1374" builtinId="45" hidden="1"/>
    <cellStyle name="Accent5" xfId="1411" builtinId="45" hidden="1"/>
    <cellStyle name="Accent5" xfId="1454" builtinId="45" hidden="1"/>
    <cellStyle name="Accent5" xfId="1486" builtinId="45" hidden="1"/>
    <cellStyle name="Accent5" xfId="1531" builtinId="45" hidden="1"/>
    <cellStyle name="Accent5" xfId="1567" builtinId="45" hidden="1"/>
    <cellStyle name="Accent5" xfId="1600" builtinId="45" hidden="1"/>
    <cellStyle name="Accent5" xfId="1636" builtinId="45" hidden="1"/>
    <cellStyle name="Accent5" xfId="597" builtinId="45" hidden="1"/>
    <cellStyle name="Accent5" xfId="1674" builtinId="45" hidden="1"/>
    <cellStyle name="Accent5" xfId="1708" builtinId="45" hidden="1"/>
    <cellStyle name="Accent5" xfId="1761" builtinId="45" hidden="1"/>
    <cellStyle name="Accent5" xfId="1814" builtinId="45" hidden="1"/>
    <cellStyle name="Accent5" xfId="1864" builtinId="45" hidden="1"/>
    <cellStyle name="Accent5" xfId="1908" builtinId="45" hidden="1"/>
    <cellStyle name="Accent5" xfId="1945" builtinId="45" hidden="1"/>
    <cellStyle name="Accent5" xfId="1985" builtinId="45" hidden="1"/>
    <cellStyle name="Accent5" xfId="2023" builtinId="45" hidden="1"/>
    <cellStyle name="Accent5" xfId="2058" builtinId="45" hidden="1"/>
    <cellStyle name="Accent5" xfId="2111" builtinId="45" hidden="1"/>
    <cellStyle name="Accent5" xfId="2162" builtinId="45" hidden="1"/>
    <cellStyle name="Accent5" xfId="2206" builtinId="45" hidden="1"/>
    <cellStyle name="Accent5" xfId="2242" builtinId="45" hidden="1"/>
    <cellStyle name="Accent5" xfId="2282" builtinId="45" hidden="1"/>
    <cellStyle name="Accent5" xfId="2320" builtinId="45" hidden="1"/>
    <cellStyle name="Accent5" xfId="2340" builtinId="45" hidden="1"/>
    <cellStyle name="Accent5" xfId="2393" builtinId="45" hidden="1"/>
    <cellStyle name="Accent5" xfId="2443" builtinId="45" hidden="1"/>
    <cellStyle name="Accent5" xfId="2487" builtinId="45" hidden="1"/>
    <cellStyle name="Accent5" xfId="2524" builtinId="45" hidden="1"/>
    <cellStyle name="Accent5" xfId="2564" builtinId="45" hidden="1"/>
    <cellStyle name="Accent5" xfId="2602" builtinId="45" hidden="1"/>
    <cellStyle name="Accent5" xfId="2627" builtinId="45" hidden="1"/>
    <cellStyle name="Accent5" xfId="2677" builtinId="45" hidden="1"/>
    <cellStyle name="Accent5" xfId="2726" builtinId="45" hidden="1"/>
    <cellStyle name="Accent5" xfId="2768" builtinId="45" hidden="1"/>
    <cellStyle name="Accent5" xfId="2804" builtinId="45" hidden="1"/>
    <cellStyle name="Accent5" xfId="2844" builtinId="45" hidden="1"/>
    <cellStyle name="Accent5" xfId="2882" builtinId="45" hidden="1"/>
    <cellStyle name="Accent5" xfId="2901" builtinId="45" hidden="1"/>
    <cellStyle name="Accent5" xfId="2941" builtinId="45" hidden="1"/>
    <cellStyle name="Accent5" xfId="2989" builtinId="45" hidden="1"/>
    <cellStyle name="Accent5" xfId="3032" builtinId="45" hidden="1"/>
    <cellStyle name="Accent5" xfId="3069" builtinId="45" hidden="1"/>
    <cellStyle name="Accent5" xfId="3109" builtinId="45" hidden="1"/>
    <cellStyle name="Accent5" xfId="3147" builtinId="45" hidden="1"/>
    <cellStyle name="Accent5" xfId="3190" builtinId="45" hidden="1"/>
    <cellStyle name="Accent5" xfId="3236" builtinId="45" hidden="1"/>
    <cellStyle name="Accent5" xfId="3288" builtinId="45" hidden="1"/>
    <cellStyle name="Accent5" xfId="3332" builtinId="45" hidden="1"/>
    <cellStyle name="Accent5" xfId="3374" builtinId="45" hidden="1"/>
    <cellStyle name="Accent5" xfId="3419" builtinId="45" hidden="1"/>
    <cellStyle name="Accent5" xfId="3469" builtinId="45" hidden="1"/>
    <cellStyle name="Accent5" xfId="3508" builtinId="45" hidden="1"/>
    <cellStyle name="Accent5" xfId="3556" builtinId="45" hidden="1"/>
    <cellStyle name="Accent5" xfId="3591" builtinId="45" hidden="1"/>
    <cellStyle name="Accent5" xfId="3640" builtinId="45" hidden="1"/>
    <cellStyle name="Accent5" xfId="3680" builtinId="45" hidden="1"/>
    <cellStyle name="Accent5" xfId="3717" builtinId="45" hidden="1"/>
    <cellStyle name="Accent5" xfId="3757" builtinId="45" hidden="1"/>
    <cellStyle name="Accent5" xfId="3804" builtinId="45" hidden="1"/>
    <cellStyle name="Accent5" xfId="3852" builtinId="45" hidden="1"/>
    <cellStyle name="Accent5" xfId="3891" builtinId="45" hidden="1"/>
    <cellStyle name="Accent5" xfId="3938" builtinId="45" hidden="1"/>
    <cellStyle name="Accent5" xfId="3974" builtinId="45" hidden="1"/>
    <cellStyle name="Accent5" xfId="4023" builtinId="45" hidden="1"/>
    <cellStyle name="Accent5" xfId="4062" builtinId="45" hidden="1"/>
    <cellStyle name="Accent5" xfId="4097" builtinId="45" hidden="1"/>
    <cellStyle name="Accent5" xfId="4135" builtinId="45" hidden="1"/>
    <cellStyle name="Accent5" xfId="3772" builtinId="45" hidden="1"/>
    <cellStyle name="Accent5" xfId="4188" builtinId="45" hidden="1"/>
    <cellStyle name="Accent5" xfId="4228" builtinId="45" hidden="1"/>
    <cellStyle name="Accent5" xfId="4274" builtinId="45" hidden="1"/>
    <cellStyle name="Accent5" xfId="4310" builtinId="45" hidden="1"/>
    <cellStyle name="Accent5" xfId="4359" builtinId="45" hidden="1"/>
    <cellStyle name="Accent5" xfId="4400" builtinId="45" hidden="1"/>
    <cellStyle name="Accent5" xfId="4436" builtinId="45" hidden="1"/>
    <cellStyle name="Accent5" xfId="4476" builtinId="45" hidden="1"/>
    <cellStyle name="Accent5" xfId="4484" builtinId="45" hidden="1"/>
    <cellStyle name="Accent5" xfId="4517" builtinId="45" hidden="1"/>
    <cellStyle name="Accent5" xfId="4554" builtinId="45" hidden="1"/>
    <cellStyle name="Accent5" xfId="4597" builtinId="45" hidden="1"/>
    <cellStyle name="Accent5" xfId="4629" builtinId="45" hidden="1"/>
    <cellStyle name="Accent5" xfId="4674" builtinId="45" hidden="1"/>
    <cellStyle name="Accent5" xfId="4710" builtinId="45" hidden="1"/>
    <cellStyle name="Accent5" xfId="4743" builtinId="45" hidden="1"/>
    <cellStyle name="Accent5" xfId="4779" builtinId="45" hidden="1"/>
    <cellStyle name="Accent5" xfId="3740" builtinId="45" hidden="1"/>
    <cellStyle name="Accent5" xfId="4817" builtinId="45" hidden="1"/>
    <cellStyle name="Accent5" xfId="4851" builtinId="45" hidden="1"/>
    <cellStyle name="Accent5" xfId="4903" builtinId="45" hidden="1"/>
    <cellStyle name="Accent5" xfId="4955" builtinId="45" hidden="1"/>
    <cellStyle name="Accent5" xfId="5004" builtinId="45" hidden="1"/>
    <cellStyle name="Accent5" xfId="5047" builtinId="45" hidden="1"/>
    <cellStyle name="Accent5" xfId="5084" builtinId="45" hidden="1"/>
    <cellStyle name="Accent5" xfId="5124" builtinId="45" hidden="1"/>
    <cellStyle name="Accent5" xfId="5162" builtinId="45" hidden="1"/>
    <cellStyle name="Accent5" xfId="5197" builtinId="45" hidden="1"/>
    <cellStyle name="Accent5" xfId="5249" builtinId="45" hidden="1"/>
    <cellStyle name="Accent5" xfId="5300" builtinId="45" hidden="1"/>
    <cellStyle name="Accent5" xfId="5344" builtinId="45" hidden="1"/>
    <cellStyle name="Accent5" xfId="5380" builtinId="45" hidden="1"/>
    <cellStyle name="Accent5" xfId="5420" builtinId="45" hidden="1"/>
    <cellStyle name="Accent5" xfId="5458" builtinId="45" hidden="1"/>
    <cellStyle name="Accent5" xfId="5478" builtinId="45" hidden="1"/>
    <cellStyle name="Accent5" xfId="5531" builtinId="45" hidden="1"/>
    <cellStyle name="Accent5" xfId="5581" builtinId="45" hidden="1"/>
    <cellStyle name="Accent5" xfId="5625" builtinId="45" hidden="1"/>
    <cellStyle name="Accent5" xfId="5662" builtinId="45" hidden="1"/>
    <cellStyle name="Accent5" xfId="5702" builtinId="45" hidden="1"/>
    <cellStyle name="Accent5" xfId="5740" builtinId="45" hidden="1"/>
    <cellStyle name="Accent5" xfId="5765" builtinId="45" hidden="1"/>
    <cellStyle name="Accent5" xfId="5815" builtinId="45" hidden="1"/>
    <cellStyle name="Accent5" xfId="5864" builtinId="45" hidden="1"/>
    <cellStyle name="Accent5" xfId="5906" builtinId="45" hidden="1"/>
    <cellStyle name="Accent5" xfId="5942" builtinId="45" hidden="1"/>
    <cellStyle name="Accent5" xfId="5982" builtinId="45" hidden="1"/>
    <cellStyle name="Accent5" xfId="6020" builtinId="45" hidden="1"/>
    <cellStyle name="Accent5" xfId="6039" builtinId="45" hidden="1"/>
    <cellStyle name="Accent5" xfId="6079" builtinId="45" hidden="1"/>
    <cellStyle name="Accent5" xfId="6127" builtinId="45" hidden="1"/>
    <cellStyle name="Accent5" xfId="6170" builtinId="45" hidden="1"/>
    <cellStyle name="Accent5" xfId="6207" builtinId="45" hidden="1"/>
    <cellStyle name="Accent5" xfId="6247" builtinId="45" hidden="1"/>
    <cellStyle name="Accent5" xfId="6285" builtinId="45" hidden="1"/>
    <cellStyle name="Accent5" xfId="6328" builtinId="45" hidden="1"/>
    <cellStyle name="Accent5" xfId="6373" builtinId="45" hidden="1"/>
    <cellStyle name="Accent5" xfId="6417" builtinId="45" hidden="1"/>
    <cellStyle name="Accent5" xfId="6481" builtinId="45" hidden="1"/>
    <cellStyle name="Accent5" xfId="6524" builtinId="45" hidden="1"/>
    <cellStyle name="Accent5" xfId="6570" builtinId="45" hidden="1"/>
    <cellStyle name="Accent5" xfId="6620" builtinId="45" hidden="1"/>
    <cellStyle name="Accent5" xfId="6659" builtinId="45" hidden="1"/>
    <cellStyle name="Accent5" xfId="6707" builtinId="45" hidden="1"/>
    <cellStyle name="Accent5" xfId="6742" builtinId="45" hidden="1"/>
    <cellStyle name="Accent5" xfId="6791" builtinId="45" hidden="1"/>
    <cellStyle name="Accent5" xfId="6831" builtinId="45" hidden="1"/>
    <cellStyle name="Accent5" xfId="6868" builtinId="45" hidden="1"/>
    <cellStyle name="Accent5" xfId="6908" builtinId="45" hidden="1"/>
    <cellStyle name="Accent5" xfId="6955" builtinId="45" hidden="1"/>
    <cellStyle name="Accent5" xfId="7003" builtinId="45" hidden="1"/>
    <cellStyle name="Accent5" xfId="7042" builtinId="45" hidden="1"/>
    <cellStyle name="Accent5" xfId="7089" builtinId="45" hidden="1"/>
    <cellStyle name="Accent5" xfId="7125" builtinId="45" hidden="1"/>
    <cellStyle name="Accent5" xfId="7174" builtinId="45" hidden="1"/>
    <cellStyle name="Accent5" xfId="7213" builtinId="45" hidden="1"/>
    <cellStyle name="Accent5" xfId="7248" builtinId="45" hidden="1"/>
    <cellStyle name="Accent5" xfId="7286" builtinId="45" hidden="1"/>
    <cellStyle name="Accent5" xfId="6923" builtinId="45" hidden="1"/>
    <cellStyle name="Accent5" xfId="7339" builtinId="45" hidden="1"/>
    <cellStyle name="Accent5" xfId="7379" builtinId="45" hidden="1"/>
    <cellStyle name="Accent5" xfId="7425" builtinId="45" hidden="1"/>
    <cellStyle name="Accent5" xfId="7461" builtinId="45" hidden="1"/>
    <cellStyle name="Accent5" xfId="7510" builtinId="45" hidden="1"/>
    <cellStyle name="Accent5" xfId="7551" builtinId="45" hidden="1"/>
    <cellStyle name="Accent5" xfId="7587" builtinId="45" hidden="1"/>
    <cellStyle name="Accent5" xfId="7627" builtinId="45" hidden="1"/>
    <cellStyle name="Accent5" xfId="7635" builtinId="45" hidden="1"/>
    <cellStyle name="Accent5" xfId="7668" builtinId="45" hidden="1"/>
    <cellStyle name="Accent5" xfId="7705" builtinId="45" hidden="1"/>
    <cellStyle name="Accent5" xfId="7748" builtinId="45" hidden="1"/>
    <cellStyle name="Accent5" xfId="7780" builtinId="45" hidden="1"/>
    <cellStyle name="Accent5" xfId="7825" builtinId="45" hidden="1"/>
    <cellStyle name="Accent5" xfId="7861" builtinId="45" hidden="1"/>
    <cellStyle name="Accent5" xfId="7894" builtinId="45" hidden="1"/>
    <cellStyle name="Accent5" xfId="7930" builtinId="45" hidden="1"/>
    <cellStyle name="Accent5" xfId="6891" builtinId="45" hidden="1"/>
    <cellStyle name="Accent5" xfId="7968" builtinId="45" hidden="1"/>
    <cellStyle name="Accent5" xfId="8002" builtinId="45" hidden="1"/>
    <cellStyle name="Accent5" xfId="8055" builtinId="45" hidden="1"/>
    <cellStyle name="Accent5" xfId="8108" builtinId="45" hidden="1"/>
    <cellStyle name="Accent5" xfId="8158" builtinId="45" hidden="1"/>
    <cellStyle name="Accent5" xfId="8202" builtinId="45" hidden="1"/>
    <cellStyle name="Accent5" xfId="8239" builtinId="45" hidden="1"/>
    <cellStyle name="Accent5" xfId="8279" builtinId="45" hidden="1"/>
    <cellStyle name="Accent5" xfId="8317" builtinId="45" hidden="1"/>
    <cellStyle name="Accent5" xfId="8352" builtinId="45" hidden="1"/>
    <cellStyle name="Accent5" xfId="8405" builtinId="45" hidden="1"/>
    <cellStyle name="Accent5" xfId="8456" builtinId="45" hidden="1"/>
    <cellStyle name="Accent5" xfId="8500" builtinId="45" hidden="1"/>
    <cellStyle name="Accent5" xfId="8536" builtinId="45" hidden="1"/>
    <cellStyle name="Accent5" xfId="8576" builtinId="45" hidden="1"/>
    <cellStyle name="Accent5" xfId="8614" builtinId="45" hidden="1"/>
    <cellStyle name="Accent5" xfId="8634" builtinId="45" hidden="1"/>
    <cellStyle name="Accent5" xfId="8687" builtinId="45" hidden="1"/>
    <cellStyle name="Accent5" xfId="8737" builtinId="45" hidden="1"/>
    <cellStyle name="Accent5" xfId="8781" builtinId="45" hidden="1"/>
    <cellStyle name="Accent5" xfId="8818" builtinId="45" hidden="1"/>
    <cellStyle name="Accent5" xfId="8858" builtinId="45" hidden="1"/>
    <cellStyle name="Accent5" xfId="8896" builtinId="45" hidden="1"/>
    <cellStyle name="Accent5" xfId="8921" builtinId="45" hidden="1"/>
    <cellStyle name="Accent5" xfId="8971" builtinId="45" hidden="1"/>
    <cellStyle name="Accent5" xfId="9020" builtinId="45" hidden="1"/>
    <cellStyle name="Accent5" xfId="9062" builtinId="45" hidden="1"/>
    <cellStyle name="Accent5" xfId="9098" builtinId="45" hidden="1"/>
    <cellStyle name="Accent5" xfId="9138" builtinId="45" hidden="1"/>
    <cellStyle name="Accent5" xfId="9176" builtinId="45" hidden="1"/>
    <cellStyle name="Accent5" xfId="9195" builtinId="45" hidden="1"/>
    <cellStyle name="Accent5" xfId="9235" builtinId="45" hidden="1"/>
    <cellStyle name="Accent5" xfId="9283" builtinId="45" hidden="1"/>
    <cellStyle name="Accent5" xfId="9326" builtinId="45" hidden="1"/>
    <cellStyle name="Accent5" xfId="9363" builtinId="45" hidden="1"/>
    <cellStyle name="Accent5" xfId="9403" builtinId="45" hidden="1"/>
    <cellStyle name="Accent5" xfId="9441" builtinId="45" hidden="1"/>
    <cellStyle name="Accent5" xfId="9484" builtinId="45" hidden="1"/>
    <cellStyle name="Accent5" xfId="9530" builtinId="45" hidden="1"/>
    <cellStyle name="Accent5" xfId="9558" builtinId="45" hidden="1"/>
    <cellStyle name="Accent5" xfId="9618" builtinId="45" hidden="1"/>
    <cellStyle name="Accent5" xfId="9660" builtinId="45" hidden="1"/>
    <cellStyle name="Accent5" xfId="9707" builtinId="45" hidden="1"/>
    <cellStyle name="Accent5" xfId="9755" builtinId="45" hidden="1"/>
    <cellStyle name="Accent5" xfId="9794" builtinId="45" hidden="1"/>
    <cellStyle name="Accent5" xfId="9842" builtinId="45" hidden="1"/>
    <cellStyle name="Accent5" xfId="9877" builtinId="45" hidden="1"/>
    <cellStyle name="Accent5" xfId="9926" builtinId="45" hidden="1"/>
    <cellStyle name="Accent5" xfId="9966" builtinId="45" hidden="1"/>
    <cellStyle name="Accent5" xfId="10003" builtinId="45" hidden="1"/>
    <cellStyle name="Accent5" xfId="10043" builtinId="45" hidden="1"/>
    <cellStyle name="Accent5" xfId="10090" builtinId="45" hidden="1"/>
    <cellStyle name="Accent5" xfId="10138" builtinId="45" hidden="1"/>
    <cellStyle name="Accent5" xfId="10177" builtinId="45" hidden="1"/>
    <cellStyle name="Accent5" xfId="10224" builtinId="45" hidden="1"/>
    <cellStyle name="Accent5" xfId="10260" builtinId="45" hidden="1"/>
    <cellStyle name="Accent5" xfId="10309" builtinId="45" hidden="1"/>
    <cellStyle name="Accent5" xfId="10348" builtinId="45" hidden="1"/>
    <cellStyle name="Accent5" xfId="10383" builtinId="45" hidden="1"/>
    <cellStyle name="Accent5" xfId="10421" builtinId="45" hidden="1"/>
    <cellStyle name="Accent5" xfId="10058" builtinId="45" hidden="1"/>
    <cellStyle name="Accent5" xfId="10474" builtinId="45" hidden="1"/>
    <cellStyle name="Accent5" xfId="10514" builtinId="45" hidden="1"/>
    <cellStyle name="Accent5" xfId="10560" builtinId="45" hidden="1"/>
    <cellStyle name="Accent5" xfId="10596" builtinId="45" hidden="1"/>
    <cellStyle name="Accent5" xfId="10645" builtinId="45" hidden="1"/>
    <cellStyle name="Accent5" xfId="10686" builtinId="45" hidden="1"/>
    <cellStyle name="Accent5" xfId="10722" builtinId="45" hidden="1"/>
    <cellStyle name="Accent5" xfId="10762" builtinId="45" hidden="1"/>
    <cellStyle name="Accent5" xfId="10770" builtinId="45" hidden="1"/>
    <cellStyle name="Accent5" xfId="10803" builtinId="45" hidden="1"/>
    <cellStyle name="Accent5" xfId="10840" builtinId="45" hidden="1"/>
    <cellStyle name="Accent5" xfId="10883" builtinId="45" hidden="1"/>
    <cellStyle name="Accent5" xfId="10915" builtinId="45" hidden="1"/>
    <cellStyle name="Accent5" xfId="10960" builtinId="45" hidden="1"/>
    <cellStyle name="Accent5" xfId="10996" builtinId="45" hidden="1"/>
    <cellStyle name="Accent5" xfId="11029" builtinId="45" hidden="1"/>
    <cellStyle name="Accent5" xfId="11065" builtinId="45" hidden="1"/>
    <cellStyle name="Accent5" xfId="10026" builtinId="45" hidden="1"/>
    <cellStyle name="Accent5" xfId="11102" builtinId="45" hidden="1"/>
    <cellStyle name="Accent5" xfId="11135" builtinId="45" hidden="1"/>
    <cellStyle name="Accent5" xfId="11187" builtinId="45" hidden="1"/>
    <cellStyle name="Accent5" xfId="11240" builtinId="45" hidden="1"/>
    <cellStyle name="Accent5" xfId="11289" builtinId="45" hidden="1"/>
    <cellStyle name="Accent5" xfId="11333" builtinId="45" hidden="1"/>
    <cellStyle name="Accent5" xfId="11369" builtinId="45" hidden="1"/>
    <cellStyle name="Accent5" xfId="11408" builtinId="45" hidden="1"/>
    <cellStyle name="Accent5" xfId="11445" builtinId="45" hidden="1"/>
    <cellStyle name="Accent5" xfId="11479" builtinId="45" hidden="1"/>
    <cellStyle name="Accent5" xfId="11529" builtinId="45" hidden="1"/>
    <cellStyle name="Accent5" xfId="11579" builtinId="45" hidden="1"/>
    <cellStyle name="Accent5" xfId="11621" builtinId="45" hidden="1"/>
    <cellStyle name="Accent5" xfId="11656" builtinId="45" hidden="1"/>
    <cellStyle name="Accent5" xfId="11695" builtinId="45" hidden="1"/>
    <cellStyle name="Accent5" xfId="11733" builtinId="45" hidden="1"/>
    <cellStyle name="Accent5" xfId="11753" builtinId="45" hidden="1"/>
    <cellStyle name="Accent5" xfId="11804" builtinId="45" hidden="1"/>
    <cellStyle name="Accent5" xfId="11853" builtinId="45" hidden="1"/>
    <cellStyle name="Accent5" xfId="11895" builtinId="45" hidden="1"/>
    <cellStyle name="Accent5" xfId="11931" builtinId="45" hidden="1"/>
    <cellStyle name="Accent5" xfId="11970" builtinId="45" hidden="1"/>
    <cellStyle name="Accent5" xfId="12008" builtinId="45" hidden="1"/>
    <cellStyle name="Accent5" xfId="12033" builtinId="45" hidden="1"/>
    <cellStyle name="Accent5" xfId="12081" builtinId="45" hidden="1"/>
    <cellStyle name="Accent5" xfId="12127" builtinId="45" hidden="1"/>
    <cellStyle name="Accent5" xfId="12166" builtinId="45" hidden="1"/>
    <cellStyle name="Accent5" xfId="12201" builtinId="45" hidden="1"/>
    <cellStyle name="Accent5" xfId="12240" builtinId="45" hidden="1"/>
    <cellStyle name="Accent5" xfId="12278" builtinId="45" hidden="1"/>
    <cellStyle name="Accent5" xfId="12297" builtinId="45" hidden="1"/>
    <cellStyle name="Accent5" xfId="12336" builtinId="45" hidden="1"/>
    <cellStyle name="Accent5" xfId="12383" builtinId="45" hidden="1"/>
    <cellStyle name="Accent5" xfId="12425" builtinId="45" hidden="1"/>
    <cellStyle name="Accent5" xfId="12462" builtinId="45" hidden="1"/>
    <cellStyle name="Accent5" xfId="12501" builtinId="45" hidden="1"/>
    <cellStyle name="Accent5" xfId="12539" builtinId="45" hidden="1"/>
    <cellStyle name="Accent5" xfId="12581" builtinId="45" hidden="1"/>
    <cellStyle name="Accent5" xfId="12626" builtinId="45" hidden="1"/>
    <cellStyle name="Accent5" xfId="11111" builtinId="45" hidden="1"/>
    <cellStyle name="Accent5" xfId="11913" builtinId="45" hidden="1"/>
    <cellStyle name="Accent5" xfId="11787" builtinId="45" hidden="1"/>
    <cellStyle name="Accent5" xfId="11833" builtinId="45" hidden="1"/>
    <cellStyle name="Accent5" xfId="11461" builtinId="45" hidden="1"/>
    <cellStyle name="Accent5" xfId="12668" builtinId="45" hidden="1"/>
    <cellStyle name="Accent5" xfId="12715" builtinId="45" hidden="1"/>
    <cellStyle name="Accent5" xfId="12750" builtinId="45" hidden="1"/>
    <cellStyle name="Accent5" xfId="12799" builtinId="45" hidden="1"/>
    <cellStyle name="Accent5" xfId="12839" builtinId="45" hidden="1"/>
    <cellStyle name="Accent5" xfId="12875" builtinId="45" hidden="1"/>
    <cellStyle name="Accent5" xfId="12915" builtinId="45" hidden="1"/>
    <cellStyle name="Accent5" xfId="12961" builtinId="45" hidden="1"/>
    <cellStyle name="Accent5" xfId="13009" builtinId="45" hidden="1"/>
    <cellStyle name="Accent5" xfId="13048" builtinId="45" hidden="1"/>
    <cellStyle name="Accent5" xfId="13095" builtinId="45" hidden="1"/>
    <cellStyle name="Accent5" xfId="13131" builtinId="45" hidden="1"/>
    <cellStyle name="Accent5" xfId="13180" builtinId="45" hidden="1"/>
    <cellStyle name="Accent5" xfId="13219" builtinId="45" hidden="1"/>
    <cellStyle name="Accent5" xfId="13254" builtinId="45" hidden="1"/>
    <cellStyle name="Accent5" xfId="13292" builtinId="45" hidden="1"/>
    <cellStyle name="Accent5" xfId="12929" builtinId="45" hidden="1"/>
    <cellStyle name="Accent5" xfId="13345" builtinId="45" hidden="1"/>
    <cellStyle name="Accent5" xfId="13385" builtinId="45" hidden="1"/>
    <cellStyle name="Accent5" xfId="13431" builtinId="45" hidden="1"/>
    <cellStyle name="Accent5" xfId="13467" builtinId="45" hidden="1"/>
    <cellStyle name="Accent5" xfId="13516" builtinId="45" hidden="1"/>
    <cellStyle name="Accent5" xfId="13557" builtinId="45" hidden="1"/>
    <cellStyle name="Accent5" xfId="13593" builtinId="45" hidden="1"/>
    <cellStyle name="Accent5" xfId="13633" builtinId="45" hidden="1"/>
    <cellStyle name="Accent5" xfId="13641" builtinId="45" hidden="1"/>
    <cellStyle name="Accent5" xfId="13674" builtinId="45" hidden="1"/>
    <cellStyle name="Accent5" xfId="13710" builtinId="45" hidden="1"/>
    <cellStyle name="Accent5" xfId="13753" builtinId="45" hidden="1"/>
    <cellStyle name="Accent5" xfId="13785" builtinId="45" hidden="1"/>
    <cellStyle name="Accent5" xfId="13830" builtinId="45" hidden="1"/>
    <cellStyle name="Accent5" xfId="13866" builtinId="45" hidden="1"/>
    <cellStyle name="Accent5" xfId="13899" builtinId="45" hidden="1"/>
    <cellStyle name="Accent5" xfId="13935" builtinId="45" hidden="1"/>
    <cellStyle name="Accent5" xfId="12898" builtinId="45" hidden="1"/>
    <cellStyle name="Accent5" xfId="13969" builtinId="45" hidden="1"/>
    <cellStyle name="Accent5" xfId="14000" builtinId="45" hidden="1"/>
    <cellStyle name="Accent5" xfId="14044" builtinId="45" hidden="1"/>
    <cellStyle name="Accent5" xfId="14090" builtinId="45" hidden="1"/>
    <cellStyle name="Accent5" xfId="14135" builtinId="45" hidden="1"/>
    <cellStyle name="Accent5" xfId="14172" builtinId="45" hidden="1"/>
    <cellStyle name="Accent5" xfId="14204" builtinId="45" hidden="1"/>
    <cellStyle name="Accent5" xfId="14240" builtinId="45" hidden="1"/>
    <cellStyle name="Accent5" xfId="14273" builtinId="45" hidden="1"/>
    <cellStyle name="Accent5" xfId="14303" builtinId="45" hidden="1"/>
    <cellStyle name="Accent5" xfId="14349" builtinId="45" hidden="1"/>
    <cellStyle name="Accent5" xfId="14397" builtinId="45" hidden="1"/>
    <cellStyle name="Accent5" xfId="14436" builtinId="45" hidden="1"/>
    <cellStyle name="Accent5" xfId="14469" builtinId="45" hidden="1"/>
    <cellStyle name="Accent5" xfId="14505" builtinId="45" hidden="1"/>
    <cellStyle name="Accent5" xfId="14541" builtinId="45" hidden="1"/>
    <cellStyle name="Accent5" xfId="14560" builtinId="45" hidden="1"/>
    <cellStyle name="Accent5" xfId="14608" builtinId="45" hidden="1"/>
    <cellStyle name="Accent5" xfId="14655" builtinId="45" hidden="1"/>
    <cellStyle name="Accent5" xfId="14694" builtinId="45" hidden="1"/>
    <cellStyle name="Accent5" xfId="14728" builtinId="45" hidden="1"/>
    <cellStyle name="Accent5" xfId="14764" builtinId="45" hidden="1"/>
    <cellStyle name="Accent5" xfId="14800" builtinId="45" hidden="1"/>
    <cellStyle name="Accent5" xfId="14824" builtinId="45" hidden="1"/>
    <cellStyle name="Accent5" xfId="14870" builtinId="45" hidden="1"/>
    <cellStyle name="Accent5" xfId="14914" builtinId="45" hidden="1"/>
    <cellStyle name="Accent5" xfId="14951" builtinId="45" hidden="1"/>
    <cellStyle name="Accent5" xfId="14984" builtinId="45" hidden="1"/>
    <cellStyle name="Accent5" xfId="15020" builtinId="45" hidden="1"/>
    <cellStyle name="Accent5" xfId="15056" builtinId="45" hidden="1"/>
    <cellStyle name="Accent5" xfId="15074" builtinId="45" hidden="1"/>
    <cellStyle name="Accent5" xfId="15111" builtinId="45" hidden="1"/>
    <cellStyle name="Accent5" xfId="15156" builtinId="45" hidden="1"/>
    <cellStyle name="Accent5" xfId="15194" builtinId="45" hidden="1"/>
    <cellStyle name="Accent5" xfId="15228" builtinId="45" hidden="1"/>
    <cellStyle name="Accent5" xfId="15264" builtinId="45" hidden="1"/>
    <cellStyle name="Accent5" xfId="15300" builtinId="45" hidden="1"/>
    <cellStyle name="Accent5" xfId="15336" builtinId="45" hidden="1"/>
    <cellStyle name="Accent5" xfId="15375" builtinId="45" hidden="1"/>
    <cellStyle name="Accent6" xfId="45" builtinId="49" hidden="1"/>
    <cellStyle name="Accent6" xfId="99" builtinId="49" hidden="1"/>
    <cellStyle name="Accent6" xfId="142" builtinId="49" hidden="1"/>
    <cellStyle name="Accent6" xfId="189" builtinId="49" hidden="1"/>
    <cellStyle name="Accent6" xfId="231" builtinId="49" hidden="1"/>
    <cellStyle name="Accent6" xfId="280" builtinId="49" hidden="1"/>
    <cellStyle name="Accent6" xfId="330" builtinId="49" hidden="1"/>
    <cellStyle name="Accent6" xfId="369" builtinId="49" hidden="1"/>
    <cellStyle name="Accent6" xfId="417" builtinId="49" hidden="1"/>
    <cellStyle name="Accent6" xfId="452" builtinId="49" hidden="1"/>
    <cellStyle name="Accent6" xfId="501" builtinId="49" hidden="1"/>
    <cellStyle name="Accent6" xfId="541" builtinId="49" hidden="1"/>
    <cellStyle name="Accent6" xfId="578" builtinId="49" hidden="1"/>
    <cellStyle name="Accent6" xfId="618" builtinId="49" hidden="1"/>
    <cellStyle name="Accent6" xfId="665" builtinId="49" hidden="1"/>
    <cellStyle name="Accent6" xfId="713" builtinId="49" hidden="1"/>
    <cellStyle name="Accent6" xfId="752" builtinId="49" hidden="1"/>
    <cellStyle name="Accent6" xfId="799" builtinId="49" hidden="1"/>
    <cellStyle name="Accent6" xfId="835" builtinId="49" hidden="1"/>
    <cellStyle name="Accent6" xfId="884" builtinId="49" hidden="1"/>
    <cellStyle name="Accent6" xfId="923" builtinId="49" hidden="1"/>
    <cellStyle name="Accent6" xfId="958" builtinId="49" hidden="1"/>
    <cellStyle name="Accent6" xfId="996" builtinId="49" hidden="1"/>
    <cellStyle name="Accent6" xfId="630" builtinId="49" hidden="1"/>
    <cellStyle name="Accent6" xfId="1049" builtinId="49" hidden="1"/>
    <cellStyle name="Accent6" xfId="1089" builtinId="49" hidden="1"/>
    <cellStyle name="Accent6" xfId="1135" builtinId="49" hidden="1"/>
    <cellStyle name="Accent6" xfId="1171" builtinId="49" hidden="1"/>
    <cellStyle name="Accent6" xfId="1220" builtinId="49" hidden="1"/>
    <cellStyle name="Accent6" xfId="1261" builtinId="49" hidden="1"/>
    <cellStyle name="Accent6" xfId="1297" builtinId="49" hidden="1"/>
    <cellStyle name="Accent6" xfId="1337" builtinId="49" hidden="1"/>
    <cellStyle name="Accent6" xfId="1270" builtinId="49" hidden="1"/>
    <cellStyle name="Accent6" xfId="1378" builtinId="49" hidden="1"/>
    <cellStyle name="Accent6" xfId="1415" builtinId="49" hidden="1"/>
    <cellStyle name="Accent6" xfId="1458" builtinId="49" hidden="1"/>
    <cellStyle name="Accent6" xfId="1490" builtinId="49" hidden="1"/>
    <cellStyle name="Accent6" xfId="1535" builtinId="49" hidden="1"/>
    <cellStyle name="Accent6" xfId="1571" builtinId="49" hidden="1"/>
    <cellStyle name="Accent6" xfId="1604" builtinId="49" hidden="1"/>
    <cellStyle name="Accent6" xfId="1640" builtinId="49" hidden="1"/>
    <cellStyle name="Accent6" xfId="1068" builtinId="49" hidden="1"/>
    <cellStyle name="Accent6" xfId="1678" builtinId="49" hidden="1"/>
    <cellStyle name="Accent6" xfId="1712" builtinId="49" hidden="1"/>
    <cellStyle name="Accent6" xfId="1765" builtinId="49" hidden="1"/>
    <cellStyle name="Accent6" xfId="1818" builtinId="49" hidden="1"/>
    <cellStyle name="Accent6" xfId="1868" builtinId="49" hidden="1"/>
    <cellStyle name="Accent6" xfId="1912" builtinId="49" hidden="1"/>
    <cellStyle name="Accent6" xfId="1949" builtinId="49" hidden="1"/>
    <cellStyle name="Accent6" xfId="1989" builtinId="49" hidden="1"/>
    <cellStyle name="Accent6" xfId="2027" builtinId="49" hidden="1"/>
    <cellStyle name="Accent6" xfId="2062" builtinId="49" hidden="1"/>
    <cellStyle name="Accent6" xfId="2115" builtinId="49" hidden="1"/>
    <cellStyle name="Accent6" xfId="2166" builtinId="49" hidden="1"/>
    <cellStyle name="Accent6" xfId="2210" builtinId="49" hidden="1"/>
    <cellStyle name="Accent6" xfId="2246" builtinId="49" hidden="1"/>
    <cellStyle name="Accent6" xfId="2286" builtinId="49" hidden="1"/>
    <cellStyle name="Accent6" xfId="2324" builtinId="49" hidden="1"/>
    <cellStyle name="Accent6" xfId="2344" builtinId="49" hidden="1"/>
    <cellStyle name="Accent6" xfId="2397" builtinId="49" hidden="1"/>
    <cellStyle name="Accent6" xfId="2447" builtinId="49" hidden="1"/>
    <cellStyle name="Accent6" xfId="2491" builtinId="49" hidden="1"/>
    <cellStyle name="Accent6" xfId="2528" builtinId="49" hidden="1"/>
    <cellStyle name="Accent6" xfId="2568" builtinId="49" hidden="1"/>
    <cellStyle name="Accent6" xfId="2606" builtinId="49" hidden="1"/>
    <cellStyle name="Accent6" xfId="2631" builtinId="49" hidden="1"/>
    <cellStyle name="Accent6" xfId="2681" builtinId="49" hidden="1"/>
    <cellStyle name="Accent6" xfId="2730" builtinId="49" hidden="1"/>
    <cellStyle name="Accent6" xfId="2772" builtinId="49" hidden="1"/>
    <cellStyle name="Accent6" xfId="2808" builtinId="49" hidden="1"/>
    <cellStyle name="Accent6" xfId="2848" builtinId="49" hidden="1"/>
    <cellStyle name="Accent6" xfId="2886" builtinId="49" hidden="1"/>
    <cellStyle name="Accent6" xfId="2905" builtinId="49" hidden="1"/>
    <cellStyle name="Accent6" xfId="2945" builtinId="49" hidden="1"/>
    <cellStyle name="Accent6" xfId="2993" builtinId="49" hidden="1"/>
    <cellStyle name="Accent6" xfId="3036" builtinId="49" hidden="1"/>
    <cellStyle name="Accent6" xfId="3073" builtinId="49" hidden="1"/>
    <cellStyle name="Accent6" xfId="3113" builtinId="49" hidden="1"/>
    <cellStyle name="Accent6" xfId="3151" builtinId="49" hidden="1"/>
    <cellStyle name="Accent6" xfId="3194" builtinId="49" hidden="1"/>
    <cellStyle name="Accent6" xfId="3240" builtinId="49" hidden="1"/>
    <cellStyle name="Accent6" xfId="3292" builtinId="49" hidden="1"/>
    <cellStyle name="Accent6" xfId="3336" builtinId="49" hidden="1"/>
    <cellStyle name="Accent6" xfId="3378" builtinId="49" hidden="1"/>
    <cellStyle name="Accent6" xfId="3423" builtinId="49" hidden="1"/>
    <cellStyle name="Accent6" xfId="3473" builtinId="49" hidden="1"/>
    <cellStyle name="Accent6" xfId="3512" builtinId="49" hidden="1"/>
    <cellStyle name="Accent6" xfId="3560" builtinId="49" hidden="1"/>
    <cellStyle name="Accent6" xfId="3595" builtinId="49" hidden="1"/>
    <cellStyle name="Accent6" xfId="3644" builtinId="49" hidden="1"/>
    <cellStyle name="Accent6" xfId="3684" builtinId="49" hidden="1"/>
    <cellStyle name="Accent6" xfId="3721" builtinId="49" hidden="1"/>
    <cellStyle name="Accent6" xfId="3761" builtinId="49" hidden="1"/>
    <cellStyle name="Accent6" xfId="3808" builtinId="49" hidden="1"/>
    <cellStyle name="Accent6" xfId="3856" builtinId="49" hidden="1"/>
    <cellStyle name="Accent6" xfId="3895" builtinId="49" hidden="1"/>
    <cellStyle name="Accent6" xfId="3942" builtinId="49" hidden="1"/>
    <cellStyle name="Accent6" xfId="3978" builtinId="49" hidden="1"/>
    <cellStyle name="Accent6" xfId="4027" builtinId="49" hidden="1"/>
    <cellStyle name="Accent6" xfId="4066" builtinId="49" hidden="1"/>
    <cellStyle name="Accent6" xfId="4101" builtinId="49" hidden="1"/>
    <cellStyle name="Accent6" xfId="4139" builtinId="49" hidden="1"/>
    <cellStyle name="Accent6" xfId="3773" builtinId="49" hidden="1"/>
    <cellStyle name="Accent6" xfId="4192" builtinId="49" hidden="1"/>
    <cellStyle name="Accent6" xfId="4232" builtinId="49" hidden="1"/>
    <cellStyle name="Accent6" xfId="4278" builtinId="49" hidden="1"/>
    <cellStyle name="Accent6" xfId="4314" builtinId="49" hidden="1"/>
    <cellStyle name="Accent6" xfId="4363" builtinId="49" hidden="1"/>
    <cellStyle name="Accent6" xfId="4404" builtinId="49" hidden="1"/>
    <cellStyle name="Accent6" xfId="4440" builtinId="49" hidden="1"/>
    <cellStyle name="Accent6" xfId="4480" builtinId="49" hidden="1"/>
    <cellStyle name="Accent6" xfId="4413" builtinId="49" hidden="1"/>
    <cellStyle name="Accent6" xfId="4521" builtinId="49" hidden="1"/>
    <cellStyle name="Accent6" xfId="4558" builtinId="49" hidden="1"/>
    <cellStyle name="Accent6" xfId="4601" builtinId="49" hidden="1"/>
    <cellStyle name="Accent6" xfId="4633" builtinId="49" hidden="1"/>
    <cellStyle name="Accent6" xfId="4678" builtinId="49" hidden="1"/>
    <cellStyle name="Accent6" xfId="4714" builtinId="49" hidden="1"/>
    <cellStyle name="Accent6" xfId="4747" builtinId="49" hidden="1"/>
    <cellStyle name="Accent6" xfId="4783" builtinId="49" hidden="1"/>
    <cellStyle name="Accent6" xfId="4211" builtinId="49" hidden="1"/>
    <cellStyle name="Accent6" xfId="4821" builtinId="49" hidden="1"/>
    <cellStyle name="Accent6" xfId="4855" builtinId="49" hidden="1"/>
    <cellStyle name="Accent6" xfId="4907" builtinId="49" hidden="1"/>
    <cellStyle name="Accent6" xfId="4959" builtinId="49" hidden="1"/>
    <cellStyle name="Accent6" xfId="5008" builtinId="49" hidden="1"/>
    <cellStyle name="Accent6" xfId="5051" builtinId="49" hidden="1"/>
    <cellStyle name="Accent6" xfId="5088" builtinId="49" hidden="1"/>
    <cellStyle name="Accent6" xfId="5128" builtinId="49" hidden="1"/>
    <cellStyle name="Accent6" xfId="5166" builtinId="49" hidden="1"/>
    <cellStyle name="Accent6" xfId="5201" builtinId="49" hidden="1"/>
    <cellStyle name="Accent6" xfId="5253" builtinId="49" hidden="1"/>
    <cellStyle name="Accent6" xfId="5304" builtinId="49" hidden="1"/>
    <cellStyle name="Accent6" xfId="5348" builtinId="49" hidden="1"/>
    <cellStyle name="Accent6" xfId="5384" builtinId="49" hidden="1"/>
    <cellStyle name="Accent6" xfId="5424" builtinId="49" hidden="1"/>
    <cellStyle name="Accent6" xfId="5462" builtinId="49" hidden="1"/>
    <cellStyle name="Accent6" xfId="5482" builtinId="49" hidden="1"/>
    <cellStyle name="Accent6" xfId="5535" builtinId="49" hidden="1"/>
    <cellStyle name="Accent6" xfId="5585" builtinId="49" hidden="1"/>
    <cellStyle name="Accent6" xfId="5629" builtinId="49" hidden="1"/>
    <cellStyle name="Accent6" xfId="5666" builtinId="49" hidden="1"/>
    <cellStyle name="Accent6" xfId="5706" builtinId="49" hidden="1"/>
    <cellStyle name="Accent6" xfId="5744" builtinId="49" hidden="1"/>
    <cellStyle name="Accent6" xfId="5769" builtinId="49" hidden="1"/>
    <cellStyle name="Accent6" xfId="5819" builtinId="49" hidden="1"/>
    <cellStyle name="Accent6" xfId="5868" builtinId="49" hidden="1"/>
    <cellStyle name="Accent6" xfId="5910" builtinId="49" hidden="1"/>
    <cellStyle name="Accent6" xfId="5946" builtinId="49" hidden="1"/>
    <cellStyle name="Accent6" xfId="5986" builtinId="49" hidden="1"/>
    <cellStyle name="Accent6" xfId="6024" builtinId="49" hidden="1"/>
    <cellStyle name="Accent6" xfId="6043" builtinId="49" hidden="1"/>
    <cellStyle name="Accent6" xfId="6083" builtinId="49" hidden="1"/>
    <cellStyle name="Accent6" xfId="6131" builtinId="49" hidden="1"/>
    <cellStyle name="Accent6" xfId="6174" builtinId="49" hidden="1"/>
    <cellStyle name="Accent6" xfId="6211" builtinId="49" hidden="1"/>
    <cellStyle name="Accent6" xfId="6251" builtinId="49" hidden="1"/>
    <cellStyle name="Accent6" xfId="6289" builtinId="49" hidden="1"/>
    <cellStyle name="Accent6" xfId="6332" builtinId="49" hidden="1"/>
    <cellStyle name="Accent6" xfId="6377" builtinId="49" hidden="1"/>
    <cellStyle name="Accent6" xfId="6421" builtinId="49" hidden="1"/>
    <cellStyle name="Accent6" xfId="6485" builtinId="49" hidden="1"/>
    <cellStyle name="Accent6" xfId="6528" builtinId="49" hidden="1"/>
    <cellStyle name="Accent6" xfId="6574" builtinId="49" hidden="1"/>
    <cellStyle name="Accent6" xfId="6624" builtinId="49" hidden="1"/>
    <cellStyle name="Accent6" xfId="6663" builtinId="49" hidden="1"/>
    <cellStyle name="Accent6" xfId="6711" builtinId="49" hidden="1"/>
    <cellStyle name="Accent6" xfId="6746" builtinId="49" hidden="1"/>
    <cellStyle name="Accent6" xfId="6795" builtinId="49" hidden="1"/>
    <cellStyle name="Accent6" xfId="6835" builtinId="49" hidden="1"/>
    <cellStyle name="Accent6" xfId="6872" builtinId="49" hidden="1"/>
    <cellStyle name="Accent6" xfId="6912" builtinId="49" hidden="1"/>
    <cellStyle name="Accent6" xfId="6959" builtinId="49" hidden="1"/>
    <cellStyle name="Accent6" xfId="7007" builtinId="49" hidden="1"/>
    <cellStyle name="Accent6" xfId="7046" builtinId="49" hidden="1"/>
    <cellStyle name="Accent6" xfId="7093" builtinId="49" hidden="1"/>
    <cellStyle name="Accent6" xfId="7129" builtinId="49" hidden="1"/>
    <cellStyle name="Accent6" xfId="7178" builtinId="49" hidden="1"/>
    <cellStyle name="Accent6" xfId="7217" builtinId="49" hidden="1"/>
    <cellStyle name="Accent6" xfId="7252" builtinId="49" hidden="1"/>
    <cellStyle name="Accent6" xfId="7290" builtinId="49" hidden="1"/>
    <cellStyle name="Accent6" xfId="6924" builtinId="49" hidden="1"/>
    <cellStyle name="Accent6" xfId="7343" builtinId="49" hidden="1"/>
    <cellStyle name="Accent6" xfId="7383" builtinId="49" hidden="1"/>
    <cellStyle name="Accent6" xfId="7429" builtinId="49" hidden="1"/>
    <cellStyle name="Accent6" xfId="7465" builtinId="49" hidden="1"/>
    <cellStyle name="Accent6" xfId="7514" builtinId="49" hidden="1"/>
    <cellStyle name="Accent6" xfId="7555" builtinId="49" hidden="1"/>
    <cellStyle name="Accent6" xfId="7591" builtinId="49" hidden="1"/>
    <cellStyle name="Accent6" xfId="7631" builtinId="49" hidden="1"/>
    <cellStyle name="Accent6" xfId="7564" builtinId="49" hidden="1"/>
    <cellStyle name="Accent6" xfId="7672" builtinId="49" hidden="1"/>
    <cellStyle name="Accent6" xfId="7709" builtinId="49" hidden="1"/>
    <cellStyle name="Accent6" xfId="7752" builtinId="49" hidden="1"/>
    <cellStyle name="Accent6" xfId="7784" builtinId="49" hidden="1"/>
    <cellStyle name="Accent6" xfId="7829" builtinId="49" hidden="1"/>
    <cellStyle name="Accent6" xfId="7865" builtinId="49" hidden="1"/>
    <cellStyle name="Accent6" xfId="7898" builtinId="49" hidden="1"/>
    <cellStyle name="Accent6" xfId="7934" builtinId="49" hidden="1"/>
    <cellStyle name="Accent6" xfId="7362" builtinId="49" hidden="1"/>
    <cellStyle name="Accent6" xfId="7972" builtinId="49" hidden="1"/>
    <cellStyle name="Accent6" xfId="8006" builtinId="49" hidden="1"/>
    <cellStyle name="Accent6" xfId="8059" builtinId="49" hidden="1"/>
    <cellStyle name="Accent6" xfId="8112" builtinId="49" hidden="1"/>
    <cellStyle name="Accent6" xfId="8162" builtinId="49" hidden="1"/>
    <cellStyle name="Accent6" xfId="8206" builtinId="49" hidden="1"/>
    <cellStyle name="Accent6" xfId="8243" builtinId="49" hidden="1"/>
    <cellStyle name="Accent6" xfId="8283" builtinId="49" hidden="1"/>
    <cellStyle name="Accent6" xfId="8321" builtinId="49" hidden="1"/>
    <cellStyle name="Accent6" xfId="8356" builtinId="49" hidden="1"/>
    <cellStyle name="Accent6" xfId="8409" builtinId="49" hidden="1"/>
    <cellStyle name="Accent6" xfId="8460" builtinId="49" hidden="1"/>
    <cellStyle name="Accent6" xfId="8504" builtinId="49" hidden="1"/>
    <cellStyle name="Accent6" xfId="8540" builtinId="49" hidden="1"/>
    <cellStyle name="Accent6" xfId="8580" builtinId="49" hidden="1"/>
    <cellStyle name="Accent6" xfId="8618" builtinId="49" hidden="1"/>
    <cellStyle name="Accent6" xfId="8638" builtinId="49" hidden="1"/>
    <cellStyle name="Accent6" xfId="8691" builtinId="49" hidden="1"/>
    <cellStyle name="Accent6" xfId="8741" builtinId="49" hidden="1"/>
    <cellStyle name="Accent6" xfId="8785" builtinId="49" hidden="1"/>
    <cellStyle name="Accent6" xfId="8822" builtinId="49" hidden="1"/>
    <cellStyle name="Accent6" xfId="8862" builtinId="49" hidden="1"/>
    <cellStyle name="Accent6" xfId="8900" builtinId="49" hidden="1"/>
    <cellStyle name="Accent6" xfId="8925" builtinId="49" hidden="1"/>
    <cellStyle name="Accent6" xfId="8975" builtinId="49" hidden="1"/>
    <cellStyle name="Accent6" xfId="9024" builtinId="49" hidden="1"/>
    <cellStyle name="Accent6" xfId="9066" builtinId="49" hidden="1"/>
    <cellStyle name="Accent6" xfId="9102" builtinId="49" hidden="1"/>
    <cellStyle name="Accent6" xfId="9142" builtinId="49" hidden="1"/>
    <cellStyle name="Accent6" xfId="9180" builtinId="49" hidden="1"/>
    <cellStyle name="Accent6" xfId="9199" builtinId="49" hidden="1"/>
    <cellStyle name="Accent6" xfId="9239" builtinId="49" hidden="1"/>
    <cellStyle name="Accent6" xfId="9287" builtinId="49" hidden="1"/>
    <cellStyle name="Accent6" xfId="9330" builtinId="49" hidden="1"/>
    <cellStyle name="Accent6" xfId="9367" builtinId="49" hidden="1"/>
    <cellStyle name="Accent6" xfId="9407" builtinId="49" hidden="1"/>
    <cellStyle name="Accent6" xfId="9445" builtinId="49" hidden="1"/>
    <cellStyle name="Accent6" xfId="9488" builtinId="49" hidden="1"/>
    <cellStyle name="Accent6" xfId="9534" builtinId="49" hidden="1"/>
    <cellStyle name="Accent6" xfId="9562" builtinId="49" hidden="1"/>
    <cellStyle name="Accent6" xfId="9622" builtinId="49" hidden="1"/>
    <cellStyle name="Accent6" xfId="9664" builtinId="49" hidden="1"/>
    <cellStyle name="Accent6" xfId="9711" builtinId="49" hidden="1"/>
    <cellStyle name="Accent6" xfId="9759" builtinId="49" hidden="1"/>
    <cellStyle name="Accent6" xfId="9798" builtinId="49" hidden="1"/>
    <cellStyle name="Accent6" xfId="9846" builtinId="49" hidden="1"/>
    <cellStyle name="Accent6" xfId="9881" builtinId="49" hidden="1"/>
    <cellStyle name="Accent6" xfId="9930" builtinId="49" hidden="1"/>
    <cellStyle name="Accent6" xfId="9970" builtinId="49" hidden="1"/>
    <cellStyle name="Accent6" xfId="10007" builtinId="49" hidden="1"/>
    <cellStyle name="Accent6" xfId="10047" builtinId="49" hidden="1"/>
    <cellStyle name="Accent6" xfId="10094" builtinId="49" hidden="1"/>
    <cellStyle name="Accent6" xfId="10142" builtinId="49" hidden="1"/>
    <cellStyle name="Accent6" xfId="10181" builtinId="49" hidden="1"/>
    <cellStyle name="Accent6" xfId="10228" builtinId="49" hidden="1"/>
    <cellStyle name="Accent6" xfId="10264" builtinId="49" hidden="1"/>
    <cellStyle name="Accent6" xfId="10313" builtinId="49" hidden="1"/>
    <cellStyle name="Accent6" xfId="10352" builtinId="49" hidden="1"/>
    <cellStyle name="Accent6" xfId="10387" builtinId="49" hidden="1"/>
    <cellStyle name="Accent6" xfId="10425" builtinId="49" hidden="1"/>
    <cellStyle name="Accent6" xfId="10059" builtinId="49" hidden="1"/>
    <cellStyle name="Accent6" xfId="10478" builtinId="49" hidden="1"/>
    <cellStyle name="Accent6" xfId="10518" builtinId="49" hidden="1"/>
    <cellStyle name="Accent6" xfId="10564" builtinId="49" hidden="1"/>
    <cellStyle name="Accent6" xfId="10600" builtinId="49" hidden="1"/>
    <cellStyle name="Accent6" xfId="10649" builtinId="49" hidden="1"/>
    <cellStyle name="Accent6" xfId="10690" builtinId="49" hidden="1"/>
    <cellStyle name="Accent6" xfId="10726" builtinId="49" hidden="1"/>
    <cellStyle name="Accent6" xfId="10766" builtinId="49" hidden="1"/>
    <cellStyle name="Accent6" xfId="10699" builtinId="49" hidden="1"/>
    <cellStyle name="Accent6" xfId="10807" builtinId="49" hidden="1"/>
    <cellStyle name="Accent6" xfId="10844" builtinId="49" hidden="1"/>
    <cellStyle name="Accent6" xfId="10887" builtinId="49" hidden="1"/>
    <cellStyle name="Accent6" xfId="10919" builtinId="49" hidden="1"/>
    <cellStyle name="Accent6" xfId="10964" builtinId="49" hidden="1"/>
    <cellStyle name="Accent6" xfId="11000" builtinId="49" hidden="1"/>
    <cellStyle name="Accent6" xfId="11033" builtinId="49" hidden="1"/>
    <cellStyle name="Accent6" xfId="11069" builtinId="49" hidden="1"/>
    <cellStyle name="Accent6" xfId="10497" builtinId="49" hidden="1"/>
    <cellStyle name="Accent6" xfId="11106" builtinId="49" hidden="1"/>
    <cellStyle name="Accent6" xfId="11139" builtinId="49" hidden="1"/>
    <cellStyle name="Accent6" xfId="11191" builtinId="49" hidden="1"/>
    <cellStyle name="Accent6" xfId="11244" builtinId="49" hidden="1"/>
    <cellStyle name="Accent6" xfId="11293" builtinId="49" hidden="1"/>
    <cellStyle name="Accent6" xfId="11337" builtinId="49" hidden="1"/>
    <cellStyle name="Accent6" xfId="11373" builtinId="49" hidden="1"/>
    <cellStyle name="Accent6" xfId="11412" builtinId="49" hidden="1"/>
    <cellStyle name="Accent6" xfId="11449" builtinId="49" hidden="1"/>
    <cellStyle name="Accent6" xfId="11483" builtinId="49" hidden="1"/>
    <cellStyle name="Accent6" xfId="11533" builtinId="49" hidden="1"/>
    <cellStyle name="Accent6" xfId="11583" builtinId="49" hidden="1"/>
    <cellStyle name="Accent6" xfId="11625" builtinId="49" hidden="1"/>
    <cellStyle name="Accent6" xfId="11660" builtinId="49" hidden="1"/>
    <cellStyle name="Accent6" xfId="11699" builtinId="49" hidden="1"/>
    <cellStyle name="Accent6" xfId="11737" builtinId="49" hidden="1"/>
    <cellStyle name="Accent6" xfId="11757" builtinId="49" hidden="1"/>
    <cellStyle name="Accent6" xfId="11808" builtinId="49" hidden="1"/>
    <cellStyle name="Accent6" xfId="11857" builtinId="49" hidden="1"/>
    <cellStyle name="Accent6" xfId="11899" builtinId="49" hidden="1"/>
    <cellStyle name="Accent6" xfId="11935" builtinId="49" hidden="1"/>
    <cellStyle name="Accent6" xfId="11974" builtinId="49" hidden="1"/>
    <cellStyle name="Accent6" xfId="12012" builtinId="49" hidden="1"/>
    <cellStyle name="Accent6" xfId="12037" builtinId="49" hidden="1"/>
    <cellStyle name="Accent6" xfId="12085" builtinId="49" hidden="1"/>
    <cellStyle name="Accent6" xfId="12131" builtinId="49" hidden="1"/>
    <cellStyle name="Accent6" xfId="12170" builtinId="49" hidden="1"/>
    <cellStyle name="Accent6" xfId="12205" builtinId="49" hidden="1"/>
    <cellStyle name="Accent6" xfId="12244" builtinId="49" hidden="1"/>
    <cellStyle name="Accent6" xfId="12282" builtinId="49" hidden="1"/>
    <cellStyle name="Accent6" xfId="12301" builtinId="49" hidden="1"/>
    <cellStyle name="Accent6" xfId="12340" builtinId="49" hidden="1"/>
    <cellStyle name="Accent6" xfId="12387" builtinId="49" hidden="1"/>
    <cellStyle name="Accent6" xfId="12429" builtinId="49" hidden="1"/>
    <cellStyle name="Accent6" xfId="12466" builtinId="49" hidden="1"/>
    <cellStyle name="Accent6" xfId="12505" builtinId="49" hidden="1"/>
    <cellStyle name="Accent6" xfId="12543" builtinId="49" hidden="1"/>
    <cellStyle name="Accent6" xfId="12585" builtinId="49" hidden="1"/>
    <cellStyle name="Accent6" xfId="12630" builtinId="49" hidden="1"/>
    <cellStyle name="Accent6" xfId="12558" builtinId="49" hidden="1"/>
    <cellStyle name="Accent6" xfId="11835" builtinId="49" hidden="1"/>
    <cellStyle name="Accent6" xfId="9575" builtinId="49" hidden="1"/>
    <cellStyle name="Accent6" xfId="10811" builtinId="49" hidden="1"/>
    <cellStyle name="Accent6" xfId="11314" builtinId="49" hidden="1"/>
    <cellStyle name="Accent6" xfId="12672" builtinId="49" hidden="1"/>
    <cellStyle name="Accent6" xfId="12719" builtinId="49" hidden="1"/>
    <cellStyle name="Accent6" xfId="12754" builtinId="49" hidden="1"/>
    <cellStyle name="Accent6" xfId="12803" builtinId="49" hidden="1"/>
    <cellStyle name="Accent6" xfId="12843" builtinId="49" hidden="1"/>
    <cellStyle name="Accent6" xfId="12879" builtinId="49" hidden="1"/>
    <cellStyle name="Accent6" xfId="12919" builtinId="49" hidden="1"/>
    <cellStyle name="Accent6" xfId="12965" builtinId="49" hidden="1"/>
    <cellStyle name="Accent6" xfId="13013" builtinId="49" hidden="1"/>
    <cellStyle name="Accent6" xfId="13052" builtinId="49" hidden="1"/>
    <cellStyle name="Accent6" xfId="13099" builtinId="49" hidden="1"/>
    <cellStyle name="Accent6" xfId="13135" builtinId="49" hidden="1"/>
    <cellStyle name="Accent6" xfId="13184" builtinId="49" hidden="1"/>
    <cellStyle name="Accent6" xfId="13223" builtinId="49" hidden="1"/>
    <cellStyle name="Accent6" xfId="13258" builtinId="49" hidden="1"/>
    <cellStyle name="Accent6" xfId="13296" builtinId="49" hidden="1"/>
    <cellStyle name="Accent6" xfId="12930" builtinId="49" hidden="1"/>
    <cellStyle name="Accent6" xfId="13349" builtinId="49" hidden="1"/>
    <cellStyle name="Accent6" xfId="13389" builtinId="49" hidden="1"/>
    <cellStyle name="Accent6" xfId="13435" builtinId="49" hidden="1"/>
    <cellStyle name="Accent6" xfId="13471" builtinId="49" hidden="1"/>
    <cellStyle name="Accent6" xfId="13520" builtinId="49" hidden="1"/>
    <cellStyle name="Accent6" xfId="13561" builtinId="49" hidden="1"/>
    <cellStyle name="Accent6" xfId="13597" builtinId="49" hidden="1"/>
    <cellStyle name="Accent6" xfId="13637" builtinId="49" hidden="1"/>
    <cellStyle name="Accent6" xfId="13570" builtinId="49" hidden="1"/>
    <cellStyle name="Accent6" xfId="13678" builtinId="49" hidden="1"/>
    <cellStyle name="Accent6" xfId="13714" builtinId="49" hidden="1"/>
    <cellStyle name="Accent6" xfId="13757" builtinId="49" hidden="1"/>
    <cellStyle name="Accent6" xfId="13789" builtinId="49" hidden="1"/>
    <cellStyle name="Accent6" xfId="13834" builtinId="49" hidden="1"/>
    <cellStyle name="Accent6" xfId="13870" builtinId="49" hidden="1"/>
    <cellStyle name="Accent6" xfId="13903" builtinId="49" hidden="1"/>
    <cellStyle name="Accent6" xfId="13939" builtinId="49" hidden="1"/>
    <cellStyle name="Accent6" xfId="13368" builtinId="49" hidden="1"/>
    <cellStyle name="Accent6" xfId="13973" builtinId="49" hidden="1"/>
    <cellStyle name="Accent6" xfId="14004" builtinId="49" hidden="1"/>
    <cellStyle name="Accent6" xfId="14048" builtinId="49" hidden="1"/>
    <cellStyle name="Accent6" xfId="14094" builtinId="49" hidden="1"/>
    <cellStyle name="Accent6" xfId="14139" builtinId="49" hidden="1"/>
    <cellStyle name="Accent6" xfId="14176" builtinId="49" hidden="1"/>
    <cellStyle name="Accent6" xfId="14208" builtinId="49" hidden="1"/>
    <cellStyle name="Accent6" xfId="14244" builtinId="49" hidden="1"/>
    <cellStyle name="Accent6" xfId="14277" builtinId="49" hidden="1"/>
    <cellStyle name="Accent6" xfId="14307" builtinId="49" hidden="1"/>
    <cellStyle name="Accent6" xfId="14353" builtinId="49" hidden="1"/>
    <cellStyle name="Accent6" xfId="14401" builtinId="49" hidden="1"/>
    <cellStyle name="Accent6" xfId="14440" builtinId="49" hidden="1"/>
    <cellStyle name="Accent6" xfId="14473" builtinId="49" hidden="1"/>
    <cellStyle name="Accent6" xfId="14509" builtinId="49" hidden="1"/>
    <cellStyle name="Accent6" xfId="14545" builtinId="49" hidden="1"/>
    <cellStyle name="Accent6" xfId="14564" builtinId="49" hidden="1"/>
    <cellStyle name="Accent6" xfId="14612" builtinId="49" hidden="1"/>
    <cellStyle name="Accent6" xfId="14659" builtinId="49" hidden="1"/>
    <cellStyle name="Accent6" xfId="14698" builtinId="49" hidden="1"/>
    <cellStyle name="Accent6" xfId="14732" builtinId="49" hidden="1"/>
    <cellStyle name="Accent6" xfId="14768" builtinId="49" hidden="1"/>
    <cellStyle name="Accent6" xfId="14804" builtinId="49" hidden="1"/>
    <cellStyle name="Accent6" xfId="14828" builtinId="49" hidden="1"/>
    <cellStyle name="Accent6" xfId="14874" builtinId="49" hidden="1"/>
    <cellStyle name="Accent6" xfId="14918" builtinId="49" hidden="1"/>
    <cellStyle name="Accent6" xfId="14955" builtinId="49" hidden="1"/>
    <cellStyle name="Accent6" xfId="14988" builtinId="49" hidden="1"/>
    <cellStyle name="Accent6" xfId="15024" builtinId="49" hidden="1"/>
    <cellStyle name="Accent6" xfId="15060" builtinId="49" hidden="1"/>
    <cellStyle name="Accent6" xfId="15078" builtinId="49" hidden="1"/>
    <cellStyle name="Accent6" xfId="15115" builtinId="49" hidden="1"/>
    <cellStyle name="Accent6" xfId="15160" builtinId="49" hidden="1"/>
    <cellStyle name="Accent6" xfId="15198" builtinId="49" hidden="1"/>
    <cellStyle name="Accent6" xfId="15232" builtinId="49" hidden="1"/>
    <cellStyle name="Accent6" xfId="15268" builtinId="49" hidden="1"/>
    <cellStyle name="Accent6" xfId="15304" builtinId="49" hidden="1"/>
    <cellStyle name="Accent6" xfId="15340" builtinId="49" hidden="1"/>
    <cellStyle name="Accent6" xfId="15379" builtinId="49" hidden="1"/>
    <cellStyle name="Bad" xfId="9" builtinId="27" hidden="1"/>
    <cellStyle name="Bad" xfId="66" builtinId="27" hidden="1"/>
    <cellStyle name="Bad" xfId="107" builtinId="27" hidden="1"/>
    <cellStyle name="Bad" xfId="156" builtinId="27" hidden="1"/>
    <cellStyle name="Bad" xfId="196" builtinId="27" hidden="1"/>
    <cellStyle name="Bad" xfId="250" builtinId="27" hidden="1"/>
    <cellStyle name="Bad" xfId="295" builtinId="27" hidden="1"/>
    <cellStyle name="Bad" xfId="338" builtinId="27" hidden="1"/>
    <cellStyle name="Bad" xfId="382" builtinId="27" hidden="1"/>
    <cellStyle name="Bad" xfId="377" builtinId="27" hidden="1"/>
    <cellStyle name="Bad" xfId="467" builtinId="27" hidden="1"/>
    <cellStyle name="Bad" xfId="461" builtinId="27" hidden="1"/>
    <cellStyle name="Bad" xfId="509" builtinId="27" hidden="1"/>
    <cellStyle name="Bad" xfId="586" builtinId="27" hidden="1"/>
    <cellStyle name="Bad" xfId="635" builtinId="27" hidden="1"/>
    <cellStyle name="Bad" xfId="679" builtinId="27" hidden="1"/>
    <cellStyle name="Bad" xfId="721" builtinId="27" hidden="1"/>
    <cellStyle name="Bad" xfId="764" builtinId="27" hidden="1"/>
    <cellStyle name="Bad" xfId="759" builtinId="27" hidden="1"/>
    <cellStyle name="Bad" xfId="850" builtinId="27" hidden="1"/>
    <cellStyle name="Bad" xfId="844" builtinId="27" hidden="1"/>
    <cellStyle name="Bad" xfId="892" builtinId="27" hidden="1"/>
    <cellStyle name="Bad" xfId="965" builtinId="27" hidden="1"/>
    <cellStyle name="Bad" xfId="777" builtinId="27" hidden="1"/>
    <cellStyle name="Bad" xfId="1015" builtinId="27" hidden="1"/>
    <cellStyle name="Bad" xfId="1057" builtinId="27" hidden="1"/>
    <cellStyle name="Bad" xfId="1100" builtinId="27" hidden="1"/>
    <cellStyle name="Bad" xfId="1095" builtinId="27" hidden="1"/>
    <cellStyle name="Bad" xfId="1185" builtinId="27" hidden="1"/>
    <cellStyle name="Bad" xfId="1179" builtinId="27" hidden="1"/>
    <cellStyle name="Bad" xfId="1228" builtinId="27" hidden="1"/>
    <cellStyle name="Bad" xfId="1305" builtinId="27" hidden="1"/>
    <cellStyle name="Bad" xfId="1005" builtinId="27" hidden="1"/>
    <cellStyle name="Bad" xfId="1345" builtinId="27" hidden="1"/>
    <cellStyle name="Bad" xfId="1385" builtinId="27" hidden="1"/>
    <cellStyle name="Bad" xfId="1425" builtinId="27" hidden="1"/>
    <cellStyle name="Bad" xfId="1420" builtinId="27" hidden="1"/>
    <cellStyle name="Bad" xfId="1502" builtinId="27" hidden="1"/>
    <cellStyle name="Bad" xfId="1496" builtinId="27" hidden="1"/>
    <cellStyle name="Bad" xfId="1543" builtinId="27" hidden="1"/>
    <cellStyle name="Bad" xfId="1610" builtinId="27" hidden="1"/>
    <cellStyle name="Bad" xfId="596" builtinId="27" hidden="1"/>
    <cellStyle name="Bad" xfId="374" builtinId="27" hidden="1"/>
    <cellStyle name="Bad" xfId="244" builtinId="27" hidden="1"/>
    <cellStyle name="Bad" xfId="1729" builtinId="27" hidden="1"/>
    <cellStyle name="Bad" xfId="1785" builtinId="27" hidden="1"/>
    <cellStyle name="Bad" xfId="1832" builtinId="27" hidden="1"/>
    <cellStyle name="Bad" xfId="1879" builtinId="27" hidden="1"/>
    <cellStyle name="Bad" xfId="1824" builtinId="27" hidden="1"/>
    <cellStyle name="Bad" xfId="1958" builtinId="27" hidden="1"/>
    <cellStyle name="Bad" xfId="1967" builtinId="27" hidden="1"/>
    <cellStyle name="Bad" xfId="1773" builtinId="27" hidden="1"/>
    <cellStyle name="Bad" xfId="2082" builtinId="27" hidden="1"/>
    <cellStyle name="Bad" xfId="2130" builtinId="27" hidden="1"/>
    <cellStyle name="Bad" xfId="2177" builtinId="27" hidden="1"/>
    <cellStyle name="Bad" xfId="2122" builtinId="27" hidden="1"/>
    <cellStyle name="Bad" xfId="2255" builtinId="27" hidden="1"/>
    <cellStyle name="Bad" xfId="2264" builtinId="27" hidden="1"/>
    <cellStyle name="Bad" xfId="1723" builtinId="27" hidden="1"/>
    <cellStyle name="Bad" xfId="2364" builtinId="27" hidden="1"/>
    <cellStyle name="Bad" xfId="2411" builtinId="27" hidden="1"/>
    <cellStyle name="Bad" xfId="2458" builtinId="27" hidden="1"/>
    <cellStyle name="Bad" xfId="2403" builtinId="27" hidden="1"/>
    <cellStyle name="Bad" xfId="2537" builtinId="27" hidden="1"/>
    <cellStyle name="Bad" xfId="2546" builtinId="27" hidden="1"/>
    <cellStyle name="Bad" xfId="2124" builtinId="27" hidden="1"/>
    <cellStyle name="Bad" xfId="2648" builtinId="27" hidden="1"/>
    <cellStyle name="Bad" xfId="2694" builtinId="27" hidden="1"/>
    <cellStyle name="Bad" xfId="2741" builtinId="27" hidden="1"/>
    <cellStyle name="Bad" xfId="2687" builtinId="27" hidden="1"/>
    <cellStyle name="Bad" xfId="2817" builtinId="27" hidden="1"/>
    <cellStyle name="Bad" xfId="2826" builtinId="27" hidden="1"/>
    <cellStyle name="Bad" xfId="2645" builtinId="27" hidden="1"/>
    <cellStyle name="Bad" xfId="2912" builtinId="27" hidden="1"/>
    <cellStyle name="Bad" xfId="2957" builtinId="27" hidden="1"/>
    <cellStyle name="Bad" xfId="3004" builtinId="27" hidden="1"/>
    <cellStyle name="Bad" xfId="2949" builtinId="27" hidden="1"/>
    <cellStyle name="Bad" xfId="3082" builtinId="27" hidden="1"/>
    <cellStyle name="Bad" xfId="3091" builtinId="27" hidden="1"/>
    <cellStyle name="Bad" xfId="3159" builtinId="27" hidden="1"/>
    <cellStyle name="Bad" xfId="3207" builtinId="27" hidden="1"/>
    <cellStyle name="Bad" xfId="3257" builtinId="27" hidden="1"/>
    <cellStyle name="Bad" xfId="3303" builtinId="27" hidden="1"/>
    <cellStyle name="Bad" xfId="3343" builtinId="27" hidden="1"/>
    <cellStyle name="Bad" xfId="3393" builtinId="27" hidden="1"/>
    <cellStyle name="Bad" xfId="3438" builtinId="27" hidden="1"/>
    <cellStyle name="Bad" xfId="3481" builtinId="27" hidden="1"/>
    <cellStyle name="Bad" xfId="3525" builtinId="27" hidden="1"/>
    <cellStyle name="Bad" xfId="3520" builtinId="27" hidden="1"/>
    <cellStyle name="Bad" xfId="3610" builtinId="27" hidden="1"/>
    <cellStyle name="Bad" xfId="3604" builtinId="27" hidden="1"/>
    <cellStyle name="Bad" xfId="3652" builtinId="27" hidden="1"/>
    <cellStyle name="Bad" xfId="3729" builtinId="27" hidden="1"/>
    <cellStyle name="Bad" xfId="3778" builtinId="27" hidden="1"/>
    <cellStyle name="Bad" xfId="3822" builtinId="27" hidden="1"/>
    <cellStyle name="Bad" xfId="3864" builtinId="27" hidden="1"/>
    <cellStyle name="Bad" xfId="3907" builtinId="27" hidden="1"/>
    <cellStyle name="Bad" xfId="3902" builtinId="27" hidden="1"/>
    <cellStyle name="Bad" xfId="3993" builtinId="27" hidden="1"/>
    <cellStyle name="Bad" xfId="3987" builtinId="27" hidden="1"/>
    <cellStyle name="Bad" xfId="4035" builtinId="27" hidden="1"/>
    <cellStyle name="Bad" xfId="4108" builtinId="27" hidden="1"/>
    <cellStyle name="Bad" xfId="3920" builtinId="27" hidden="1"/>
    <cellStyle name="Bad" xfId="4158" builtinId="27" hidden="1"/>
    <cellStyle name="Bad" xfId="4200" builtinId="27" hidden="1"/>
    <cellStyle name="Bad" xfId="4243" builtinId="27" hidden="1"/>
    <cellStyle name="Bad" xfId="4238" builtinId="27" hidden="1"/>
    <cellStyle name="Bad" xfId="4328" builtinId="27" hidden="1"/>
    <cellStyle name="Bad" xfId="4322" builtinId="27" hidden="1"/>
    <cellStyle name="Bad" xfId="4371" builtinId="27" hidden="1"/>
    <cellStyle name="Bad" xfId="4448" builtinId="27" hidden="1"/>
    <cellStyle name="Bad" xfId="4148" builtinId="27" hidden="1"/>
    <cellStyle name="Bad" xfId="4488" builtinId="27" hidden="1"/>
    <cellStyle name="Bad" xfId="4528" builtinId="27" hidden="1"/>
    <cellStyle name="Bad" xfId="4568" builtinId="27" hidden="1"/>
    <cellStyle name="Bad" xfId="4563" builtinId="27" hidden="1"/>
    <cellStyle name="Bad" xfId="4645" builtinId="27" hidden="1"/>
    <cellStyle name="Bad" xfId="4639" builtinId="27" hidden="1"/>
    <cellStyle name="Bad" xfId="4686" builtinId="27" hidden="1"/>
    <cellStyle name="Bad" xfId="4753" builtinId="27" hidden="1"/>
    <cellStyle name="Bad" xfId="3739" builtinId="27" hidden="1"/>
    <cellStyle name="Bad" xfId="3517" builtinId="27" hidden="1"/>
    <cellStyle name="Bad" xfId="3388" builtinId="27" hidden="1"/>
    <cellStyle name="Bad" xfId="4871" builtinId="27" hidden="1"/>
    <cellStyle name="Bad" xfId="4926" builtinId="27" hidden="1"/>
    <cellStyle name="Bad" xfId="4972" builtinId="27" hidden="1"/>
    <cellStyle name="Bad" xfId="5019" builtinId="27" hidden="1"/>
    <cellStyle name="Bad" xfId="4964" builtinId="27" hidden="1"/>
    <cellStyle name="Bad" xfId="5097" builtinId="27" hidden="1"/>
    <cellStyle name="Bad" xfId="5106" builtinId="27" hidden="1"/>
    <cellStyle name="Bad" xfId="4915" builtinId="27" hidden="1"/>
    <cellStyle name="Bad" xfId="5220" builtinId="27" hidden="1"/>
    <cellStyle name="Bad" xfId="5268" builtinId="27" hidden="1"/>
    <cellStyle name="Bad" xfId="5315" builtinId="27" hidden="1"/>
    <cellStyle name="Bad" xfId="5260" builtinId="27" hidden="1"/>
    <cellStyle name="Bad" xfId="5393" builtinId="27" hidden="1"/>
    <cellStyle name="Bad" xfId="5402" builtinId="27" hidden="1"/>
    <cellStyle name="Bad" xfId="4865" builtinId="27" hidden="1"/>
    <cellStyle name="Bad" xfId="5502" builtinId="27" hidden="1"/>
    <cellStyle name="Bad" xfId="5549" builtinId="27" hidden="1"/>
    <cellStyle name="Bad" xfId="5596" builtinId="27" hidden="1"/>
    <cellStyle name="Bad" xfId="5541" builtinId="27" hidden="1"/>
    <cellStyle name="Bad" xfId="5675" builtinId="27" hidden="1"/>
    <cellStyle name="Bad" xfId="5684" builtinId="27" hidden="1"/>
    <cellStyle name="Bad" xfId="5262" builtinId="27" hidden="1"/>
    <cellStyle name="Bad" xfId="5786" builtinId="27" hidden="1"/>
    <cellStyle name="Bad" xfId="5832" builtinId="27" hidden="1"/>
    <cellStyle name="Bad" xfId="5879" builtinId="27" hidden="1"/>
    <cellStyle name="Bad" xfId="5825" builtinId="27" hidden="1"/>
    <cellStyle name="Bad" xfId="5955" builtinId="27" hidden="1"/>
    <cellStyle name="Bad" xfId="5964" builtinId="27" hidden="1"/>
    <cellStyle name="Bad" xfId="5783" builtinId="27" hidden="1"/>
    <cellStyle name="Bad" xfId="6050" builtinId="27" hidden="1"/>
    <cellStyle name="Bad" xfId="6095" builtinId="27" hidden="1"/>
    <cellStyle name="Bad" xfId="6142" builtinId="27" hidden="1"/>
    <cellStyle name="Bad" xfId="6087" builtinId="27" hidden="1"/>
    <cellStyle name="Bad" xfId="6220" builtinId="27" hidden="1"/>
    <cellStyle name="Bad" xfId="6229" builtinId="27" hidden="1"/>
    <cellStyle name="Bad" xfId="6297" builtinId="27" hidden="1"/>
    <cellStyle name="Bad" xfId="6344" builtinId="27" hidden="1"/>
    <cellStyle name="Bad" xfId="6391" builtinId="27" hidden="1"/>
    <cellStyle name="Bad" xfId="6452" builtinId="27" hidden="1"/>
    <cellStyle name="Bad" xfId="6493" builtinId="27" hidden="1"/>
    <cellStyle name="Bad" xfId="6544" builtinId="27" hidden="1"/>
    <cellStyle name="Bad" xfId="6589" builtinId="27" hidden="1"/>
    <cellStyle name="Bad" xfId="6632" builtinId="27" hidden="1"/>
    <cellStyle name="Bad" xfId="6676" builtinId="27" hidden="1"/>
    <cellStyle name="Bad" xfId="6671" builtinId="27" hidden="1"/>
    <cellStyle name="Bad" xfId="6761" builtinId="27" hidden="1"/>
    <cellStyle name="Bad" xfId="6755" builtinId="27" hidden="1"/>
    <cellStyle name="Bad" xfId="6803" builtinId="27" hidden="1"/>
    <cellStyle name="Bad" xfId="6880" builtinId="27" hidden="1"/>
    <cellStyle name="Bad" xfId="6929" builtinId="27" hidden="1"/>
    <cellStyle name="Bad" xfId="6973" builtinId="27" hidden="1"/>
    <cellStyle name="Bad" xfId="7015" builtinId="27" hidden="1"/>
    <cellStyle name="Bad" xfId="7058" builtinId="27" hidden="1"/>
    <cellStyle name="Bad" xfId="7053" builtinId="27" hidden="1"/>
    <cellStyle name="Bad" xfId="7144" builtinId="27" hidden="1"/>
    <cellStyle name="Bad" xfId="7138" builtinId="27" hidden="1"/>
    <cellStyle name="Bad" xfId="7186" builtinId="27" hidden="1"/>
    <cellStyle name="Bad" xfId="7259" builtinId="27" hidden="1"/>
    <cellStyle name="Bad" xfId="7071" builtinId="27" hidden="1"/>
    <cellStyle name="Bad" xfId="7309" builtinId="27" hidden="1"/>
    <cellStyle name="Bad" xfId="7351" builtinId="27" hidden="1"/>
    <cellStyle name="Bad" xfId="7394" builtinId="27" hidden="1"/>
    <cellStyle name="Bad" xfId="7389" builtinId="27" hidden="1"/>
    <cellStyle name="Bad" xfId="7479" builtinId="27" hidden="1"/>
    <cellStyle name="Bad" xfId="7473" builtinId="27" hidden="1"/>
    <cellStyle name="Bad" xfId="7522" builtinId="27" hidden="1"/>
    <cellStyle name="Bad" xfId="7599" builtinId="27" hidden="1"/>
    <cellStyle name="Bad" xfId="7299" builtinId="27" hidden="1"/>
    <cellStyle name="Bad" xfId="7639" builtinId="27" hidden="1"/>
    <cellStyle name="Bad" xfId="7679" builtinId="27" hidden="1"/>
    <cellStyle name="Bad" xfId="7719" builtinId="27" hidden="1"/>
    <cellStyle name="Bad" xfId="7714" builtinId="27" hidden="1"/>
    <cellStyle name="Bad" xfId="7796" builtinId="27" hidden="1"/>
    <cellStyle name="Bad" xfId="7790" builtinId="27" hidden="1"/>
    <cellStyle name="Bad" xfId="7837" builtinId="27" hidden="1"/>
    <cellStyle name="Bad" xfId="7904" builtinId="27" hidden="1"/>
    <cellStyle name="Bad" xfId="6890" builtinId="27" hidden="1"/>
    <cellStyle name="Bad" xfId="6668" builtinId="27" hidden="1"/>
    <cellStyle name="Bad" xfId="6539" builtinId="27" hidden="1"/>
    <cellStyle name="Bad" xfId="8023" builtinId="27" hidden="1"/>
    <cellStyle name="Bad" xfId="8079" builtinId="27" hidden="1"/>
    <cellStyle name="Bad" xfId="8126" builtinId="27" hidden="1"/>
    <cellStyle name="Bad" xfId="8173" builtinId="27" hidden="1"/>
    <cellStyle name="Bad" xfId="8118" builtinId="27" hidden="1"/>
    <cellStyle name="Bad" xfId="8252" builtinId="27" hidden="1"/>
    <cellStyle name="Bad" xfId="8261" builtinId="27" hidden="1"/>
    <cellStyle name="Bad" xfId="8067" builtinId="27" hidden="1"/>
    <cellStyle name="Bad" xfId="8376" builtinId="27" hidden="1"/>
    <cellStyle name="Bad" xfId="8424" builtinId="27" hidden="1"/>
    <cellStyle name="Bad" xfId="8471" builtinId="27" hidden="1"/>
    <cellStyle name="Bad" xfId="8416" builtinId="27" hidden="1"/>
    <cellStyle name="Bad" xfId="8549" builtinId="27" hidden="1"/>
    <cellStyle name="Bad" xfId="8558" builtinId="27" hidden="1"/>
    <cellStyle name="Bad" xfId="8017" builtinId="27" hidden="1"/>
    <cellStyle name="Bad" xfId="8658" builtinId="27" hidden="1"/>
    <cellStyle name="Bad" xfId="8705" builtinId="27" hidden="1"/>
    <cellStyle name="Bad" xfId="8752" builtinId="27" hidden="1"/>
    <cellStyle name="Bad" xfId="8697" builtinId="27" hidden="1"/>
    <cellStyle name="Bad" xfId="8831" builtinId="27" hidden="1"/>
    <cellStyle name="Bad" xfId="8840" builtinId="27" hidden="1"/>
    <cellStyle name="Bad" xfId="8418" builtinId="27" hidden="1"/>
    <cellStyle name="Bad" xfId="8942" builtinId="27" hidden="1"/>
    <cellStyle name="Bad" xfId="8988" builtinId="27" hidden="1"/>
    <cellStyle name="Bad" xfId="9035" builtinId="27" hidden="1"/>
    <cellStyle name="Bad" xfId="8981" builtinId="27" hidden="1"/>
    <cellStyle name="Bad" xfId="9111" builtinId="27" hidden="1"/>
    <cellStyle name="Bad" xfId="9120" builtinId="27" hidden="1"/>
    <cellStyle name="Bad" xfId="8939" builtinId="27" hidden="1"/>
    <cellStyle name="Bad" xfId="9206" builtinId="27" hidden="1"/>
    <cellStyle name="Bad" xfId="9251" builtinId="27" hidden="1"/>
    <cellStyle name="Bad" xfId="9298" builtinId="27" hidden="1"/>
    <cellStyle name="Bad" xfId="9243" builtinId="27" hidden="1"/>
    <cellStyle name="Bad" xfId="9376" builtinId="27" hidden="1"/>
    <cellStyle name="Bad" xfId="9385" builtinId="27" hidden="1"/>
    <cellStyle name="Bad" xfId="9453" builtinId="27" hidden="1"/>
    <cellStyle name="Bad" xfId="9501" builtinId="27" hidden="1"/>
    <cellStyle name="Bad" xfId="6533" builtinId="27" hidden="1"/>
    <cellStyle name="Bad" xfId="9590" builtinId="27" hidden="1"/>
    <cellStyle name="Bad" xfId="9629" builtinId="27" hidden="1"/>
    <cellStyle name="Bad" xfId="9681" builtinId="27" hidden="1"/>
    <cellStyle name="Bad" xfId="9726" builtinId="27" hidden="1"/>
    <cellStyle name="Bad" xfId="9767" builtinId="27" hidden="1"/>
    <cellStyle name="Bad" xfId="9811" builtinId="27" hidden="1"/>
    <cellStyle name="Bad" xfId="9806" builtinId="27" hidden="1"/>
    <cellStyle name="Bad" xfId="9896" builtinId="27" hidden="1"/>
    <cellStyle name="Bad" xfId="9890" builtinId="27" hidden="1"/>
    <cellStyle name="Bad" xfId="9938" builtinId="27" hidden="1"/>
    <cellStyle name="Bad" xfId="10015" builtinId="27" hidden="1"/>
    <cellStyle name="Bad" xfId="10064" builtinId="27" hidden="1"/>
    <cellStyle name="Bad" xfId="10108" builtinId="27" hidden="1"/>
    <cellStyle name="Bad" xfId="10150" builtinId="27" hidden="1"/>
    <cellStyle name="Bad" xfId="10193" builtinId="27" hidden="1"/>
    <cellStyle name="Bad" xfId="10188" builtinId="27" hidden="1"/>
    <cellStyle name="Bad" xfId="10279" builtinId="27" hidden="1"/>
    <cellStyle name="Bad" xfId="10273" builtinId="27" hidden="1"/>
    <cellStyle name="Bad" xfId="10321" builtinId="27" hidden="1"/>
    <cellStyle name="Bad" xfId="10394" builtinId="27" hidden="1"/>
    <cellStyle name="Bad" xfId="10206" builtinId="27" hidden="1"/>
    <cellStyle name="Bad" xfId="10444" builtinId="27" hidden="1"/>
    <cellStyle name="Bad" xfId="10486" builtinId="27" hidden="1"/>
    <cellStyle name="Bad" xfId="10529" builtinId="27" hidden="1"/>
    <cellStyle name="Bad" xfId="10524" builtinId="27" hidden="1"/>
    <cellStyle name="Bad" xfId="10614" builtinId="27" hidden="1"/>
    <cellStyle name="Bad" xfId="10608" builtinId="27" hidden="1"/>
    <cellStyle name="Bad" xfId="10657" builtinId="27" hidden="1"/>
    <cellStyle name="Bad" xfId="10734" builtinId="27" hidden="1"/>
    <cellStyle name="Bad" xfId="10434" builtinId="27" hidden="1"/>
    <cellStyle name="Bad" xfId="10774" builtinId="27" hidden="1"/>
    <cellStyle name="Bad" xfId="10814" builtinId="27" hidden="1"/>
    <cellStyle name="Bad" xfId="10854" builtinId="27" hidden="1"/>
    <cellStyle name="Bad" xfId="10849" builtinId="27" hidden="1"/>
    <cellStyle name="Bad" xfId="10931" builtinId="27" hidden="1"/>
    <cellStyle name="Bad" xfId="10925" builtinId="27" hidden="1"/>
    <cellStyle name="Bad" xfId="10972" builtinId="27" hidden="1"/>
    <cellStyle name="Bad" xfId="11039" builtinId="27" hidden="1"/>
    <cellStyle name="Bad" xfId="10025" builtinId="27" hidden="1"/>
    <cellStyle name="Bad" xfId="9803" builtinId="27" hidden="1"/>
    <cellStyle name="Bad" xfId="9676" builtinId="27" hidden="1"/>
    <cellStyle name="Bad" xfId="11156" builtinId="27" hidden="1"/>
    <cellStyle name="Bad" xfId="11211" builtinId="27" hidden="1"/>
    <cellStyle name="Bad" xfId="11257" builtinId="27" hidden="1"/>
    <cellStyle name="Bad" xfId="11304" builtinId="27" hidden="1"/>
    <cellStyle name="Bad" xfId="11249" builtinId="27" hidden="1"/>
    <cellStyle name="Bad" xfId="11382" builtinId="27" hidden="1"/>
    <cellStyle name="Bad" xfId="11391" builtinId="27" hidden="1"/>
    <cellStyle name="Bad" xfId="11199" builtinId="27" hidden="1"/>
    <cellStyle name="Bad" xfId="11501" builtinId="27" hidden="1"/>
    <cellStyle name="Bad" xfId="11548" builtinId="27" hidden="1"/>
    <cellStyle name="Bad" xfId="11594" builtinId="27" hidden="1"/>
    <cellStyle name="Bad" xfId="11540" builtinId="27" hidden="1"/>
    <cellStyle name="Bad" xfId="11669" builtinId="27" hidden="1"/>
    <cellStyle name="Bad" xfId="11677" builtinId="27" hidden="1"/>
    <cellStyle name="Bad" xfId="11150" builtinId="27" hidden="1"/>
    <cellStyle name="Bad" xfId="11776" builtinId="27" hidden="1"/>
    <cellStyle name="Bad" xfId="11822" builtinId="27" hidden="1"/>
    <cellStyle name="Bad" xfId="11868" builtinId="27" hidden="1"/>
    <cellStyle name="Bad" xfId="11814" builtinId="27" hidden="1"/>
    <cellStyle name="Bad" xfId="11944" builtinId="27" hidden="1"/>
    <cellStyle name="Bad" xfId="11952" builtinId="27" hidden="1"/>
    <cellStyle name="Bad" xfId="11542" builtinId="27" hidden="1"/>
    <cellStyle name="Bad" xfId="12054" builtinId="27" hidden="1"/>
    <cellStyle name="Bad" xfId="12097" builtinId="27" hidden="1"/>
    <cellStyle name="Bad" xfId="12142" builtinId="27" hidden="1"/>
    <cellStyle name="Bad" xfId="12090" builtinId="27" hidden="1"/>
    <cellStyle name="Bad" xfId="12214" builtinId="27" hidden="1"/>
    <cellStyle name="Bad" xfId="12222" builtinId="27" hidden="1"/>
    <cellStyle name="Bad" xfId="12051" builtinId="27" hidden="1"/>
    <cellStyle name="Bad" xfId="12308" builtinId="27" hidden="1"/>
    <cellStyle name="Bad" xfId="12352" builtinId="27" hidden="1"/>
    <cellStyle name="Bad" xfId="12398" builtinId="27" hidden="1"/>
    <cellStyle name="Bad" xfId="12344" builtinId="27" hidden="1"/>
    <cellStyle name="Bad" xfId="12475" builtinId="27" hidden="1"/>
    <cellStyle name="Bad" xfId="12484" builtinId="27" hidden="1"/>
    <cellStyle name="Bad" xfId="12550" builtinId="27" hidden="1"/>
    <cellStyle name="Bad" xfId="12597" builtinId="27" hidden="1"/>
    <cellStyle name="Bad" xfId="9981" builtinId="27" hidden="1"/>
    <cellStyle name="Bad" xfId="11341" builtinId="27" hidden="1"/>
    <cellStyle name="Bad" xfId="9582" builtinId="27" hidden="1"/>
    <cellStyle name="Bad" xfId="11593" builtinId="27" hidden="1"/>
    <cellStyle name="Bad" xfId="12562" builtinId="27" hidden="1"/>
    <cellStyle name="Bad" xfId="12642" builtinId="27" hidden="1"/>
    <cellStyle name="Bad" xfId="12684" builtinId="27" hidden="1"/>
    <cellStyle name="Bad" xfId="12679" builtinId="27" hidden="1"/>
    <cellStyle name="Bad" xfId="12769" builtinId="27" hidden="1"/>
    <cellStyle name="Bad" xfId="12763" builtinId="27" hidden="1"/>
    <cellStyle name="Bad" xfId="12811" builtinId="27" hidden="1"/>
    <cellStyle name="Bad" xfId="12887" builtinId="27" hidden="1"/>
    <cellStyle name="Bad" xfId="12935" builtinId="27" hidden="1"/>
    <cellStyle name="Bad" xfId="12979" builtinId="27" hidden="1"/>
    <cellStyle name="Bad" xfId="13021" builtinId="27" hidden="1"/>
    <cellStyle name="Bad" xfId="13064" builtinId="27" hidden="1"/>
    <cellStyle name="Bad" xfId="13059" builtinId="27" hidden="1"/>
    <cellStyle name="Bad" xfId="13150" builtinId="27" hidden="1"/>
    <cellStyle name="Bad" xfId="13144" builtinId="27" hidden="1"/>
    <cellStyle name="Bad" xfId="13192" builtinId="27" hidden="1"/>
    <cellStyle name="Bad" xfId="13265" builtinId="27" hidden="1"/>
    <cellStyle name="Bad" xfId="13077" builtinId="27" hidden="1"/>
    <cellStyle name="Bad" xfId="13315" builtinId="27" hidden="1"/>
    <cellStyle name="Bad" xfId="13357" builtinId="27" hidden="1"/>
    <cellStyle name="Bad" xfId="13400" builtinId="27" hidden="1"/>
    <cellStyle name="Bad" xfId="13395" builtinId="27" hidden="1"/>
    <cellStyle name="Bad" xfId="13485" builtinId="27" hidden="1"/>
    <cellStyle name="Bad" xfId="13479" builtinId="27" hidden="1"/>
    <cellStyle name="Bad" xfId="13528" builtinId="27" hidden="1"/>
    <cellStyle name="Bad" xfId="13605" builtinId="27" hidden="1"/>
    <cellStyle name="Bad" xfId="13305" builtinId="27" hidden="1"/>
    <cellStyle name="Bad" xfId="13645" builtinId="27" hidden="1"/>
    <cellStyle name="Bad" xfId="13684" builtinId="27" hidden="1"/>
    <cellStyle name="Bad" xfId="13724" builtinId="27" hidden="1"/>
    <cellStyle name="Bad" xfId="13719" builtinId="27" hidden="1"/>
    <cellStyle name="Bad" xfId="13801" builtinId="27" hidden="1"/>
    <cellStyle name="Bad" xfId="13795" builtinId="27" hidden="1"/>
    <cellStyle name="Bad" xfId="13842" builtinId="27" hidden="1"/>
    <cellStyle name="Bad" xfId="13909" builtinId="27" hidden="1"/>
    <cellStyle name="Bad" xfId="12897" builtinId="27" hidden="1"/>
    <cellStyle name="Bad" xfId="12676" builtinId="27" hidden="1"/>
    <cellStyle name="Bad" xfId="12592" builtinId="27" hidden="1"/>
    <cellStyle name="Bad" xfId="14017" builtinId="27" hidden="1"/>
    <cellStyle name="Bad" xfId="14064" builtinId="27" hidden="1"/>
    <cellStyle name="Bad" xfId="14107" builtinId="27" hidden="1"/>
    <cellStyle name="Bad" xfId="14149" builtinId="27" hidden="1"/>
    <cellStyle name="Bad" xfId="14099" builtinId="27" hidden="1"/>
    <cellStyle name="Bad" xfId="14216" builtinId="27" hidden="1"/>
    <cellStyle name="Bad" xfId="14223" builtinId="27" hidden="1"/>
    <cellStyle name="Bad" xfId="14056" builtinId="27" hidden="1"/>
    <cellStyle name="Bad" xfId="14323" builtinId="27" hidden="1"/>
    <cellStyle name="Bad" xfId="14368" builtinId="27" hidden="1"/>
    <cellStyle name="Bad" xfId="14411" builtinId="27" hidden="1"/>
    <cellStyle name="Bad" xfId="14360" builtinId="27" hidden="1"/>
    <cellStyle name="Bad" xfId="14481" builtinId="27" hidden="1"/>
    <cellStyle name="Bad" xfId="14488" builtinId="27" hidden="1"/>
    <cellStyle name="Bad" xfId="14011" builtinId="27" hidden="1"/>
    <cellStyle name="Bad" xfId="14582" builtinId="27" hidden="1"/>
    <cellStyle name="Bad" xfId="14626" builtinId="27" hidden="1"/>
    <cellStyle name="Bad" xfId="14669" builtinId="27" hidden="1"/>
    <cellStyle name="Bad" xfId="14618" builtinId="27" hidden="1"/>
    <cellStyle name="Bad" xfId="14740" builtinId="27" hidden="1"/>
    <cellStyle name="Bad" xfId="14747" builtinId="27" hidden="1"/>
    <cellStyle name="Bad" xfId="14362" builtinId="27" hidden="1"/>
    <cellStyle name="Bad" xfId="14844" builtinId="27" hidden="1"/>
    <cellStyle name="Bad" xfId="14886" builtinId="27" hidden="1"/>
    <cellStyle name="Bad" xfId="14928" builtinId="27" hidden="1"/>
    <cellStyle name="Bad" xfId="14879" builtinId="27" hidden="1"/>
    <cellStyle name="Bad" xfId="14996" builtinId="27" hidden="1"/>
    <cellStyle name="Bad" xfId="15003" builtinId="27" hidden="1"/>
    <cellStyle name="Bad" xfId="14841" builtinId="27" hidden="1"/>
    <cellStyle name="Bad" xfId="15085" builtinId="27" hidden="1"/>
    <cellStyle name="Bad" xfId="15127" builtinId="27" hidden="1"/>
    <cellStyle name="Bad" xfId="15170" builtinId="27" hidden="1"/>
    <cellStyle name="Bad" xfId="15119" builtinId="27" hidden="1"/>
    <cellStyle name="Bad" xfId="15240" builtinId="27" hidden="1"/>
    <cellStyle name="Bad" xfId="15247" builtinId="27" hidden="1"/>
    <cellStyle name="Bad" xfId="15310" builtinId="27" hidden="1"/>
    <cellStyle name="Bad" xfId="15349" builtinId="27" hidden="1"/>
    <cellStyle name="Calc - Calculation Cell" xfId="20"/>
    <cellStyle name="Calc - Input Cell" xfId="1"/>
    <cellStyle name="Calc - Normal Text" xfId="52"/>
    <cellStyle name="Calc - References Cell" xfId="50"/>
    <cellStyle name="Calc - Units Cell" xfId="49"/>
    <cellStyle name="Calc - Variables Cell" xfId="103"/>
    <cellStyle name="Calculation" xfId="13" builtinId="22" hidden="1"/>
    <cellStyle name="Calculation" xfId="70" builtinId="22" hidden="1"/>
    <cellStyle name="Calculation" xfId="111" builtinId="22" hidden="1"/>
    <cellStyle name="Calculation" xfId="160" builtinId="22" hidden="1"/>
    <cellStyle name="Calculation" xfId="200" builtinId="22" hidden="1"/>
    <cellStyle name="Calculation" xfId="254" builtinId="22" hidden="1"/>
    <cellStyle name="Calculation" xfId="299" builtinId="22" hidden="1"/>
    <cellStyle name="Calculation" xfId="342" builtinId="22" hidden="1"/>
    <cellStyle name="Calculation" xfId="386" builtinId="22" hidden="1"/>
    <cellStyle name="Calculation" xfId="421" builtinId="22" hidden="1"/>
    <cellStyle name="Calculation" xfId="471" builtinId="22" hidden="1"/>
    <cellStyle name="Calculation" xfId="505" builtinId="22" hidden="1"/>
    <cellStyle name="Calculation" xfId="520" builtinId="22" hidden="1"/>
    <cellStyle name="Calculation" xfId="590" builtinId="22" hidden="1"/>
    <cellStyle name="Calculation" xfId="639" builtinId="22" hidden="1"/>
    <cellStyle name="Calculation" xfId="683" builtinId="22" hidden="1"/>
    <cellStyle name="Calculation" xfId="725" builtinId="22" hidden="1"/>
    <cellStyle name="Calculation" xfId="768" builtinId="22" hidden="1"/>
    <cellStyle name="Calculation" xfId="803" builtinId="22" hidden="1"/>
    <cellStyle name="Calculation" xfId="854" builtinId="22" hidden="1"/>
    <cellStyle name="Calculation" xfId="888" builtinId="22" hidden="1"/>
    <cellStyle name="Calculation" xfId="902" builtinId="22" hidden="1"/>
    <cellStyle name="Calculation" xfId="969" builtinId="22" hidden="1"/>
    <cellStyle name="Calculation" xfId="813" builtinId="22" hidden="1"/>
    <cellStyle name="Calculation" xfId="1019" builtinId="22" hidden="1"/>
    <cellStyle name="Calculation" xfId="1061" builtinId="22" hidden="1"/>
    <cellStyle name="Calculation" xfId="1104" builtinId="22" hidden="1"/>
    <cellStyle name="Calculation" xfId="1139" builtinId="22" hidden="1"/>
    <cellStyle name="Calculation" xfId="1189" builtinId="22" hidden="1"/>
    <cellStyle name="Calculation" xfId="1224" builtinId="22" hidden="1"/>
    <cellStyle name="Calculation" xfId="1240" builtinId="22" hidden="1"/>
    <cellStyle name="Calculation" xfId="1309" builtinId="22" hidden="1"/>
    <cellStyle name="Calculation" xfId="1316" builtinId="22" hidden="1"/>
    <cellStyle name="Calculation" xfId="1349" builtinId="22" hidden="1"/>
    <cellStyle name="Calculation" xfId="1389" builtinId="22" hidden="1"/>
    <cellStyle name="Calculation" xfId="1429" builtinId="22" hidden="1"/>
    <cellStyle name="Calculation" xfId="1462" builtinId="22" hidden="1"/>
    <cellStyle name="Calculation" xfId="1506" builtinId="22" hidden="1"/>
    <cellStyle name="Calculation" xfId="1539" builtinId="22" hidden="1"/>
    <cellStyle name="Calculation" xfId="1550" builtinId="22" hidden="1"/>
    <cellStyle name="Calculation" xfId="1614" builtinId="22" hidden="1"/>
    <cellStyle name="Calculation" xfId="288" builtinId="22" hidden="1"/>
    <cellStyle name="Calculation" xfId="1646" builtinId="22" hidden="1"/>
    <cellStyle name="Calculation" xfId="1656" builtinId="22" hidden="1"/>
    <cellStyle name="Calculation" xfId="1733" builtinId="22" hidden="1"/>
    <cellStyle name="Calculation" xfId="1789" builtinId="22" hidden="1"/>
    <cellStyle name="Calculation" xfId="1836" builtinId="22" hidden="1"/>
    <cellStyle name="Calculation" xfId="1874" builtinId="22" hidden="1"/>
    <cellStyle name="Calculation" xfId="1924" builtinId="22" hidden="1"/>
    <cellStyle name="Calculation" xfId="1953" builtinId="22" hidden="1"/>
    <cellStyle name="Calculation" xfId="1994" builtinId="22" hidden="1"/>
    <cellStyle name="Calculation" xfId="1771" builtinId="22" hidden="1"/>
    <cellStyle name="Calculation" xfId="2086" builtinId="22" hidden="1"/>
    <cellStyle name="Calculation" xfId="2134" builtinId="22" hidden="1"/>
    <cellStyle name="Calculation" xfId="2172" builtinId="22" hidden="1"/>
    <cellStyle name="Calculation" xfId="2221" builtinId="22" hidden="1"/>
    <cellStyle name="Calculation" xfId="2250" builtinId="22" hidden="1"/>
    <cellStyle name="Calculation" xfId="2291" builtinId="22" hidden="1"/>
    <cellStyle name="Calculation" xfId="2071" builtinId="22" hidden="1"/>
    <cellStyle name="Calculation" xfId="2368" builtinId="22" hidden="1"/>
    <cellStyle name="Calculation" xfId="2415" builtinId="22" hidden="1"/>
    <cellStyle name="Calculation" xfId="2453" builtinId="22" hidden="1"/>
    <cellStyle name="Calculation" xfId="2503" builtinId="22" hidden="1"/>
    <cellStyle name="Calculation" xfId="2532" builtinId="22" hidden="1"/>
    <cellStyle name="Calculation" xfId="2573" builtinId="22" hidden="1"/>
    <cellStyle name="Calculation" xfId="2356" builtinId="22" hidden="1"/>
    <cellStyle name="Calculation" xfId="2652" builtinId="22" hidden="1"/>
    <cellStyle name="Calculation" xfId="2698" builtinId="22" hidden="1"/>
    <cellStyle name="Calculation" xfId="2736" builtinId="22" hidden="1"/>
    <cellStyle name="Calculation" xfId="2783" builtinId="22" hidden="1"/>
    <cellStyle name="Calculation" xfId="2812" builtinId="22" hidden="1"/>
    <cellStyle name="Calculation" xfId="2853" builtinId="22" hidden="1"/>
    <cellStyle name="Calculation" xfId="2121" builtinId="22" hidden="1"/>
    <cellStyle name="Calculation" xfId="2916" builtinId="22" hidden="1"/>
    <cellStyle name="Calculation" xfId="2961" builtinId="22" hidden="1"/>
    <cellStyle name="Calculation" xfId="2999" builtinId="22" hidden="1"/>
    <cellStyle name="Calculation" xfId="3048" builtinId="22" hidden="1"/>
    <cellStyle name="Calculation" xfId="3077" builtinId="22" hidden="1"/>
    <cellStyle name="Calculation" xfId="3118" builtinId="22" hidden="1"/>
    <cellStyle name="Calculation" xfId="3163" builtinId="22" hidden="1"/>
    <cellStyle name="Calculation" xfId="3211" builtinId="22" hidden="1"/>
    <cellStyle name="Calculation" xfId="3261" builtinId="22" hidden="1"/>
    <cellStyle name="Calculation" xfId="3307" builtinId="22" hidden="1"/>
    <cellStyle name="Calculation" xfId="3347" builtinId="22" hidden="1"/>
    <cellStyle name="Calculation" xfId="3397" builtinId="22" hidden="1"/>
    <cellStyle name="Calculation" xfId="3442" builtinId="22" hidden="1"/>
    <cellStyle name="Calculation" xfId="3485" builtinId="22" hidden="1"/>
    <cellStyle name="Calculation" xfId="3529" builtinId="22" hidden="1"/>
    <cellStyle name="Calculation" xfId="3564" builtinId="22" hidden="1"/>
    <cellStyle name="Calculation" xfId="3614" builtinId="22" hidden="1"/>
    <cellStyle name="Calculation" xfId="3648" builtinId="22" hidden="1"/>
    <cellStyle name="Calculation" xfId="3663" builtinId="22" hidden="1"/>
    <cellStyle name="Calculation" xfId="3733" builtinId="22" hidden="1"/>
    <cellStyle name="Calculation" xfId="3782" builtinId="22" hidden="1"/>
    <cellStyle name="Calculation" xfId="3826" builtinId="22" hidden="1"/>
    <cellStyle name="Calculation" xfId="3868" builtinId="22" hidden="1"/>
    <cellStyle name="Calculation" xfId="3911" builtinId="22" hidden="1"/>
    <cellStyle name="Calculation" xfId="3946" builtinId="22" hidden="1"/>
    <cellStyle name="Calculation" xfId="3997" builtinId="22" hidden="1"/>
    <cellStyle name="Calculation" xfId="4031" builtinId="22" hidden="1"/>
    <cellStyle name="Calculation" xfId="4045" builtinId="22" hidden="1"/>
    <cellStyle name="Calculation" xfId="4112" builtinId="22" hidden="1"/>
    <cellStyle name="Calculation" xfId="3956" builtinId="22" hidden="1"/>
    <cellStyle name="Calculation" xfId="4162" builtinId="22" hidden="1"/>
    <cellStyle name="Calculation" xfId="4204" builtinId="22" hidden="1"/>
    <cellStyle name="Calculation" xfId="4247" builtinId="22" hidden="1"/>
    <cellStyle name="Calculation" xfId="4282" builtinId="22" hidden="1"/>
    <cellStyle name="Calculation" xfId="4332" builtinId="22" hidden="1"/>
    <cellStyle name="Calculation" xfId="4367" builtinId="22" hidden="1"/>
    <cellStyle name="Calculation" xfId="4383" builtinId="22" hidden="1"/>
    <cellStyle name="Calculation" xfId="4452" builtinId="22" hidden="1"/>
    <cellStyle name="Calculation" xfId="4459" builtinId="22" hidden="1"/>
    <cellStyle name="Calculation" xfId="4492" builtinId="22" hidden="1"/>
    <cellStyle name="Calculation" xfId="4532" builtinId="22" hidden="1"/>
    <cellStyle name="Calculation" xfId="4572" builtinId="22" hidden="1"/>
    <cellStyle name="Calculation" xfId="4605" builtinId="22" hidden="1"/>
    <cellStyle name="Calculation" xfId="4649" builtinId="22" hidden="1"/>
    <cellStyle name="Calculation" xfId="4682" builtinId="22" hidden="1"/>
    <cellStyle name="Calculation" xfId="4693" builtinId="22" hidden="1"/>
    <cellStyle name="Calculation" xfId="4757" builtinId="22" hidden="1"/>
    <cellStyle name="Calculation" xfId="3431" builtinId="22" hidden="1"/>
    <cellStyle name="Calculation" xfId="4789" builtinId="22" hidden="1"/>
    <cellStyle name="Calculation" xfId="4799" builtinId="22" hidden="1"/>
    <cellStyle name="Calculation" xfId="4875" builtinId="22" hidden="1"/>
    <cellStyle name="Calculation" xfId="4930" builtinId="22" hidden="1"/>
    <cellStyle name="Calculation" xfId="4976" builtinId="22" hidden="1"/>
    <cellStyle name="Calculation" xfId="5014" builtinId="22" hidden="1"/>
    <cellStyle name="Calculation" xfId="5063" builtinId="22" hidden="1"/>
    <cellStyle name="Calculation" xfId="5092" builtinId="22" hidden="1"/>
    <cellStyle name="Calculation" xfId="5133" builtinId="22" hidden="1"/>
    <cellStyle name="Calculation" xfId="4913" builtinId="22" hidden="1"/>
    <cellStyle name="Calculation" xfId="5224" builtinId="22" hidden="1"/>
    <cellStyle name="Calculation" xfId="5272" builtinId="22" hidden="1"/>
    <cellStyle name="Calculation" xfId="5310" builtinId="22" hidden="1"/>
    <cellStyle name="Calculation" xfId="5359" builtinId="22" hidden="1"/>
    <cellStyle name="Calculation" xfId="5388" builtinId="22" hidden="1"/>
    <cellStyle name="Calculation" xfId="5429" builtinId="22" hidden="1"/>
    <cellStyle name="Calculation" xfId="5210" builtinId="22" hidden="1"/>
    <cellStyle name="Calculation" xfId="5506" builtinId="22" hidden="1"/>
    <cellStyle name="Calculation" xfId="5553" builtinId="22" hidden="1"/>
    <cellStyle name="Calculation" xfId="5591" builtinId="22" hidden="1"/>
    <cellStyle name="Calculation" xfId="5641" builtinId="22" hidden="1"/>
    <cellStyle name="Calculation" xfId="5670" builtinId="22" hidden="1"/>
    <cellStyle name="Calculation" xfId="5711" builtinId="22" hidden="1"/>
    <cellStyle name="Calculation" xfId="5494" builtinId="22" hidden="1"/>
    <cellStyle name="Calculation" xfId="5790" builtinId="22" hidden="1"/>
    <cellStyle name="Calculation" xfId="5836" builtinId="22" hidden="1"/>
    <cellStyle name="Calculation" xfId="5874" builtinId="22" hidden="1"/>
    <cellStyle name="Calculation" xfId="5921" builtinId="22" hidden="1"/>
    <cellStyle name="Calculation" xfId="5950" builtinId="22" hidden="1"/>
    <cellStyle name="Calculation" xfId="5991" builtinId="22" hidden="1"/>
    <cellStyle name="Calculation" xfId="5259" builtinId="22" hidden="1"/>
    <cellStyle name="Calculation" xfId="6054" builtinId="22" hidden="1"/>
    <cellStyle name="Calculation" xfId="6099" builtinId="22" hidden="1"/>
    <cellStyle name="Calculation" xfId="6137" builtinId="22" hidden="1"/>
    <cellStyle name="Calculation" xfId="6186" builtinId="22" hidden="1"/>
    <cellStyle name="Calculation" xfId="6215" builtinId="22" hidden="1"/>
    <cellStyle name="Calculation" xfId="6256" builtinId="22" hidden="1"/>
    <cellStyle name="Calculation" xfId="6301" builtinId="22" hidden="1"/>
    <cellStyle name="Calculation" xfId="6348" builtinId="22" hidden="1"/>
    <cellStyle name="Calculation" xfId="6395" builtinId="22" hidden="1"/>
    <cellStyle name="Calculation" xfId="6456" builtinId="22" hidden="1"/>
    <cellStyle name="Calculation" xfId="6497" builtinId="22" hidden="1"/>
    <cellStyle name="Calculation" xfId="6548" builtinId="22" hidden="1"/>
    <cellStyle name="Calculation" xfId="6593" builtinId="22" hidden="1"/>
    <cellStyle name="Calculation" xfId="6636" builtinId="22" hidden="1"/>
    <cellStyle name="Calculation" xfId="6680" builtinId="22" hidden="1"/>
    <cellStyle name="Calculation" xfId="6715" builtinId="22" hidden="1"/>
    <cellStyle name="Calculation" xfId="6765" builtinId="22" hidden="1"/>
    <cellStyle name="Calculation" xfId="6799" builtinId="22" hidden="1"/>
    <cellStyle name="Calculation" xfId="6814" builtinId="22" hidden="1"/>
    <cellStyle name="Calculation" xfId="6884" builtinId="22" hidden="1"/>
    <cellStyle name="Calculation" xfId="6933" builtinId="22" hidden="1"/>
    <cellStyle name="Calculation" xfId="6977" builtinId="22" hidden="1"/>
    <cellStyle name="Calculation" xfId="7019" builtinId="22" hidden="1"/>
    <cellStyle name="Calculation" xfId="7062" builtinId="22" hidden="1"/>
    <cellStyle name="Calculation" xfId="7097" builtinId="22" hidden="1"/>
    <cellStyle name="Calculation" xfId="7148" builtinId="22" hidden="1"/>
    <cellStyle name="Calculation" xfId="7182" builtinId="22" hidden="1"/>
    <cellStyle name="Calculation" xfId="7196" builtinId="22" hidden="1"/>
    <cellStyle name="Calculation" xfId="7263" builtinId="22" hidden="1"/>
    <cellStyle name="Calculation" xfId="7107" builtinId="22" hidden="1"/>
    <cellStyle name="Calculation" xfId="7313" builtinId="22" hidden="1"/>
    <cellStyle name="Calculation" xfId="7355" builtinId="22" hidden="1"/>
    <cellStyle name="Calculation" xfId="7398" builtinId="22" hidden="1"/>
    <cellStyle name="Calculation" xfId="7433" builtinId="22" hidden="1"/>
    <cellStyle name="Calculation" xfId="7483" builtinId="22" hidden="1"/>
    <cellStyle name="Calculation" xfId="7518" builtinId="22" hidden="1"/>
    <cellStyle name="Calculation" xfId="7534" builtinId="22" hidden="1"/>
    <cellStyle name="Calculation" xfId="7603" builtinId="22" hidden="1"/>
    <cellStyle name="Calculation" xfId="7610" builtinId="22" hidden="1"/>
    <cellStyle name="Calculation" xfId="7643" builtinId="22" hidden="1"/>
    <cellStyle name="Calculation" xfId="7683" builtinId="22" hidden="1"/>
    <cellStyle name="Calculation" xfId="7723" builtinId="22" hidden="1"/>
    <cellStyle name="Calculation" xfId="7756" builtinId="22" hidden="1"/>
    <cellStyle name="Calculation" xfId="7800" builtinId="22" hidden="1"/>
    <cellStyle name="Calculation" xfId="7833" builtinId="22" hidden="1"/>
    <cellStyle name="Calculation" xfId="7844" builtinId="22" hidden="1"/>
    <cellStyle name="Calculation" xfId="7908" builtinId="22" hidden="1"/>
    <cellStyle name="Calculation" xfId="6582" builtinId="22" hidden="1"/>
    <cellStyle name="Calculation" xfId="7940" builtinId="22" hidden="1"/>
    <cellStyle name="Calculation" xfId="7950" builtinId="22" hidden="1"/>
    <cellStyle name="Calculation" xfId="8027" builtinId="22" hidden="1"/>
    <cellStyle name="Calculation" xfId="8083" builtinId="22" hidden="1"/>
    <cellStyle name="Calculation" xfId="8130" builtinId="22" hidden="1"/>
    <cellStyle name="Calculation" xfId="8168" builtinId="22" hidden="1"/>
    <cellStyle name="Calculation" xfId="8218" builtinId="22" hidden="1"/>
    <cellStyle name="Calculation" xfId="8247" builtinId="22" hidden="1"/>
    <cellStyle name="Calculation" xfId="8288" builtinId="22" hidden="1"/>
    <cellStyle name="Calculation" xfId="8065" builtinId="22" hidden="1"/>
    <cellStyle name="Calculation" xfId="8380" builtinId="22" hidden="1"/>
    <cellStyle name="Calculation" xfId="8428" builtinId="22" hidden="1"/>
    <cellStyle name="Calculation" xfId="8466" builtinId="22" hidden="1"/>
    <cellStyle name="Calculation" xfId="8515" builtinId="22" hidden="1"/>
    <cellStyle name="Calculation" xfId="8544" builtinId="22" hidden="1"/>
    <cellStyle name="Calculation" xfId="8585" builtinId="22" hidden="1"/>
    <cellStyle name="Calculation" xfId="8365" builtinId="22" hidden="1"/>
    <cellStyle name="Calculation" xfId="8662" builtinId="22" hidden="1"/>
    <cellStyle name="Calculation" xfId="8709" builtinId="22" hidden="1"/>
    <cellStyle name="Calculation" xfId="8747" builtinId="22" hidden="1"/>
    <cellStyle name="Calculation" xfId="8797" builtinId="22" hidden="1"/>
    <cellStyle name="Calculation" xfId="8826" builtinId="22" hidden="1"/>
    <cellStyle name="Calculation" xfId="8867" builtinId="22" hidden="1"/>
    <cellStyle name="Calculation" xfId="8650" builtinId="22" hidden="1"/>
    <cellStyle name="Calculation" xfId="8946" builtinId="22" hidden="1"/>
    <cellStyle name="Calculation" xfId="8992" builtinId="22" hidden="1"/>
    <cellStyle name="Calculation" xfId="9030" builtinId="22" hidden="1"/>
    <cellStyle name="Calculation" xfId="9077" builtinId="22" hidden="1"/>
    <cellStyle name="Calculation" xfId="9106" builtinId="22" hidden="1"/>
    <cellStyle name="Calculation" xfId="9147" builtinId="22" hidden="1"/>
    <cellStyle name="Calculation" xfId="8415" builtinId="22" hidden="1"/>
    <cellStyle name="Calculation" xfId="9210" builtinId="22" hidden="1"/>
    <cellStyle name="Calculation" xfId="9255" builtinId="22" hidden="1"/>
    <cellStyle name="Calculation" xfId="9293" builtinId="22" hidden="1"/>
    <cellStyle name="Calculation" xfId="9342" builtinId="22" hidden="1"/>
    <cellStyle name="Calculation" xfId="9371" builtinId="22" hidden="1"/>
    <cellStyle name="Calculation" xfId="9412" builtinId="22" hidden="1"/>
    <cellStyle name="Calculation" xfId="9457" builtinId="22" hidden="1"/>
    <cellStyle name="Calculation" xfId="9505" builtinId="22" hidden="1"/>
    <cellStyle name="Calculation" xfId="6385" builtinId="22" hidden="1"/>
    <cellStyle name="Calculation" xfId="9594" builtinId="22" hidden="1"/>
    <cellStyle name="Calculation" xfId="9633" builtinId="22" hidden="1"/>
    <cellStyle name="Calculation" xfId="9685" builtinId="22" hidden="1"/>
    <cellStyle name="Calculation" xfId="9730" builtinId="22" hidden="1"/>
    <cellStyle name="Calculation" xfId="9771" builtinId="22" hidden="1"/>
    <cellStyle name="Calculation" xfId="9815" builtinId="22" hidden="1"/>
    <cellStyle name="Calculation" xfId="9850" builtinId="22" hidden="1"/>
    <cellStyle name="Calculation" xfId="9900" builtinId="22" hidden="1"/>
    <cellStyle name="Calculation" xfId="9934" builtinId="22" hidden="1"/>
    <cellStyle name="Calculation" xfId="9949" builtinId="22" hidden="1"/>
    <cellStyle name="Calculation" xfId="10019" builtinId="22" hidden="1"/>
    <cellStyle name="Calculation" xfId="10068" builtinId="22" hidden="1"/>
    <cellStyle name="Calculation" xfId="10112" builtinId="22" hidden="1"/>
    <cellStyle name="Calculation" xfId="10154" builtinId="22" hidden="1"/>
    <cellStyle name="Calculation" xfId="10197" builtinId="22" hidden="1"/>
    <cellStyle name="Calculation" xfId="10232" builtinId="22" hidden="1"/>
    <cellStyle name="Calculation" xfId="10283" builtinId="22" hidden="1"/>
    <cellStyle name="Calculation" xfId="10317" builtinId="22" hidden="1"/>
    <cellStyle name="Calculation" xfId="10331" builtinId="22" hidden="1"/>
    <cellStyle name="Calculation" xfId="10398" builtinId="22" hidden="1"/>
    <cellStyle name="Calculation" xfId="10242" builtinId="22" hidden="1"/>
    <cellStyle name="Calculation" xfId="10448" builtinId="22" hidden="1"/>
    <cellStyle name="Calculation" xfId="10490" builtinId="22" hidden="1"/>
    <cellStyle name="Calculation" xfId="10533" builtinId="22" hidden="1"/>
    <cellStyle name="Calculation" xfId="10568" builtinId="22" hidden="1"/>
    <cellStyle name="Calculation" xfId="10618" builtinId="22" hidden="1"/>
    <cellStyle name="Calculation" xfId="10653" builtinId="22" hidden="1"/>
    <cellStyle name="Calculation" xfId="10669" builtinId="22" hidden="1"/>
    <cellStyle name="Calculation" xfId="10738" builtinId="22" hidden="1"/>
    <cellStyle name="Calculation" xfId="10745" builtinId="22" hidden="1"/>
    <cellStyle name="Calculation" xfId="10778" builtinId="22" hidden="1"/>
    <cellStyle name="Calculation" xfId="10818" builtinId="22" hidden="1"/>
    <cellStyle name="Calculation" xfId="10858" builtinId="22" hidden="1"/>
    <cellStyle name="Calculation" xfId="10891" builtinId="22" hidden="1"/>
    <cellStyle name="Calculation" xfId="10935" builtinId="22" hidden="1"/>
    <cellStyle name="Calculation" xfId="10968" builtinId="22" hidden="1"/>
    <cellStyle name="Calculation" xfId="10979" builtinId="22" hidden="1"/>
    <cellStyle name="Calculation" xfId="11043" builtinId="22" hidden="1"/>
    <cellStyle name="Calculation" xfId="9719" builtinId="22" hidden="1"/>
    <cellStyle name="Calculation" xfId="11075" builtinId="22" hidden="1"/>
    <cellStyle name="Calculation" xfId="11084" builtinId="22" hidden="1"/>
    <cellStyle name="Calculation" xfId="11160" builtinId="22" hidden="1"/>
    <cellStyle name="Calculation" xfId="11215" builtinId="22" hidden="1"/>
    <cellStyle name="Calculation" xfId="11261" builtinId="22" hidden="1"/>
    <cellStyle name="Calculation" xfId="11299" builtinId="22" hidden="1"/>
    <cellStyle name="Calculation" xfId="11349" builtinId="22" hidden="1"/>
    <cellStyle name="Calculation" xfId="11377" builtinId="22" hidden="1"/>
    <cellStyle name="Calculation" xfId="11417" builtinId="22" hidden="1"/>
    <cellStyle name="Calculation" xfId="11197" builtinId="22" hidden="1"/>
    <cellStyle name="Calculation" xfId="11505" builtinId="22" hidden="1"/>
    <cellStyle name="Calculation" xfId="11552" builtinId="22" hidden="1"/>
    <cellStyle name="Calculation" xfId="11589" builtinId="22" hidden="1"/>
    <cellStyle name="Calculation" xfId="11635" builtinId="22" hidden="1"/>
    <cellStyle name="Calculation" xfId="11664" builtinId="22" hidden="1"/>
    <cellStyle name="Calculation" xfId="11704" builtinId="22" hidden="1"/>
    <cellStyle name="Calculation" xfId="11492" builtinId="22" hidden="1"/>
    <cellStyle name="Calculation" xfId="11780" builtinId="22" hidden="1"/>
    <cellStyle name="Calculation" xfId="11826" builtinId="22" hidden="1"/>
    <cellStyle name="Calculation" xfId="11863" builtinId="22" hidden="1"/>
    <cellStyle name="Calculation" xfId="11910" builtinId="22" hidden="1"/>
    <cellStyle name="Calculation" xfId="11939" builtinId="22" hidden="1"/>
    <cellStyle name="Calculation" xfId="11979" builtinId="22" hidden="1"/>
    <cellStyle name="Calculation" xfId="11768" builtinId="22" hidden="1"/>
    <cellStyle name="Calculation" xfId="12058" builtinId="22" hidden="1"/>
    <cellStyle name="Calculation" xfId="12101" builtinId="22" hidden="1"/>
    <cellStyle name="Calculation" xfId="12137" builtinId="22" hidden="1"/>
    <cellStyle name="Calculation" xfId="12180" builtinId="22" hidden="1"/>
    <cellStyle name="Calculation" xfId="12209" builtinId="22" hidden="1"/>
    <cellStyle name="Calculation" xfId="12249" builtinId="22" hidden="1"/>
    <cellStyle name="Calculation" xfId="11539" builtinId="22" hidden="1"/>
    <cellStyle name="Calculation" xfId="12312" builtinId="22" hidden="1"/>
    <cellStyle name="Calculation" xfId="12356" builtinId="22" hidden="1"/>
    <cellStyle name="Calculation" xfId="12393" builtinId="22" hidden="1"/>
    <cellStyle name="Calculation" xfId="12441" builtinId="22" hidden="1"/>
    <cellStyle name="Calculation" xfId="12470" builtinId="22" hidden="1"/>
    <cellStyle name="Calculation" xfId="12510" builtinId="22" hidden="1"/>
    <cellStyle name="Calculation" xfId="12554" builtinId="22" hidden="1"/>
    <cellStyle name="Calculation" xfId="12601" builtinId="22" hidden="1"/>
    <cellStyle name="Calculation" xfId="11146" builtinId="22" hidden="1"/>
    <cellStyle name="Calculation" xfId="9566" builtinId="22" hidden="1"/>
    <cellStyle name="Calculation" xfId="11170" builtinId="22" hidden="1"/>
    <cellStyle name="Calculation" xfId="11143" builtinId="22" hidden="1"/>
    <cellStyle name="Calculation" xfId="9737" builtinId="22" hidden="1"/>
    <cellStyle name="Calculation" xfId="12646" builtinId="22" hidden="1"/>
    <cellStyle name="Calculation" xfId="12688" builtinId="22" hidden="1"/>
    <cellStyle name="Calculation" xfId="12723" builtinId="22" hidden="1"/>
    <cellStyle name="Calculation" xfId="12773" builtinId="22" hidden="1"/>
    <cellStyle name="Calculation" xfId="12807" builtinId="22" hidden="1"/>
    <cellStyle name="Calculation" xfId="12822" builtinId="22" hidden="1"/>
    <cellStyle name="Calculation" xfId="12891" builtinId="22" hidden="1"/>
    <cellStyle name="Calculation" xfId="12939" builtinId="22" hidden="1"/>
    <cellStyle name="Calculation" xfId="12983" builtinId="22" hidden="1"/>
    <cellStyle name="Calculation" xfId="13025" builtinId="22" hidden="1"/>
    <cellStyle name="Calculation" xfId="13068" builtinId="22" hidden="1"/>
    <cellStyle name="Calculation" xfId="13103" builtinId="22" hidden="1"/>
    <cellStyle name="Calculation" xfId="13154" builtinId="22" hidden="1"/>
    <cellStyle name="Calculation" xfId="13188" builtinId="22" hidden="1"/>
    <cellStyle name="Calculation" xfId="13202" builtinId="22" hidden="1"/>
    <cellStyle name="Calculation" xfId="13269" builtinId="22" hidden="1"/>
    <cellStyle name="Calculation" xfId="13113" builtinId="22" hidden="1"/>
    <cellStyle name="Calculation" xfId="13319" builtinId="22" hidden="1"/>
    <cellStyle name="Calculation" xfId="13361" builtinId="22" hidden="1"/>
    <cellStyle name="Calculation" xfId="13404" builtinId="22" hidden="1"/>
    <cellStyle name="Calculation" xfId="13439" builtinId="22" hidden="1"/>
    <cellStyle name="Calculation" xfId="13489" builtinId="22" hidden="1"/>
    <cellStyle name="Calculation" xfId="13524" builtinId="22" hidden="1"/>
    <cellStyle name="Calculation" xfId="13540" builtinId="22" hidden="1"/>
    <cellStyle name="Calculation" xfId="13609" builtinId="22" hidden="1"/>
    <cellStyle name="Calculation" xfId="13616" builtinId="22" hidden="1"/>
    <cellStyle name="Calculation" xfId="13649" builtinId="22" hidden="1"/>
    <cellStyle name="Calculation" xfId="13688" builtinId="22" hidden="1"/>
    <cellStyle name="Calculation" xfId="13728" builtinId="22" hidden="1"/>
    <cellStyle name="Calculation" xfId="13761" builtinId="22" hidden="1"/>
    <cellStyle name="Calculation" xfId="13805" builtinId="22" hidden="1"/>
    <cellStyle name="Calculation" xfId="13838" builtinId="22" hidden="1"/>
    <cellStyle name="Calculation" xfId="13849" builtinId="22" hidden="1"/>
    <cellStyle name="Calculation" xfId="13913" builtinId="22" hidden="1"/>
    <cellStyle name="Calculation" xfId="9671" builtinId="22" hidden="1"/>
    <cellStyle name="Calculation" xfId="13945" builtinId="22" hidden="1"/>
    <cellStyle name="Calculation" xfId="13952" builtinId="22" hidden="1"/>
    <cellStyle name="Calculation" xfId="14021" builtinId="22" hidden="1"/>
    <cellStyle name="Calculation" xfId="14068" builtinId="22" hidden="1"/>
    <cellStyle name="Calculation" xfId="14111" builtinId="22" hidden="1"/>
    <cellStyle name="Calculation" xfId="14145" builtinId="22" hidden="1"/>
    <cellStyle name="Calculation" xfId="14186" builtinId="22" hidden="1"/>
    <cellStyle name="Calculation" xfId="14212" builtinId="22" hidden="1"/>
    <cellStyle name="Calculation" xfId="14249" builtinId="22" hidden="1"/>
    <cellStyle name="Calculation" xfId="14054" builtinId="22" hidden="1"/>
    <cellStyle name="Calculation" xfId="14327" builtinId="22" hidden="1"/>
    <cellStyle name="Calculation" xfId="14372" builtinId="22" hidden="1"/>
    <cellStyle name="Calculation" xfId="14407" builtinId="22" hidden="1"/>
    <cellStyle name="Calculation" xfId="14450" builtinId="22" hidden="1"/>
    <cellStyle name="Calculation" xfId="14477" builtinId="22" hidden="1"/>
    <cellStyle name="Calculation" xfId="14514" builtinId="22" hidden="1"/>
    <cellStyle name="Calculation" xfId="14316" builtinId="22" hidden="1"/>
    <cellStyle name="Calculation" xfId="14586" builtinId="22" hidden="1"/>
    <cellStyle name="Calculation" xfId="14630" builtinId="22" hidden="1"/>
    <cellStyle name="Calculation" xfId="14665" builtinId="22" hidden="1"/>
    <cellStyle name="Calculation" xfId="14709" builtinId="22" hidden="1"/>
    <cellStyle name="Calculation" xfId="14736" builtinId="22" hidden="1"/>
    <cellStyle name="Calculation" xfId="14773" builtinId="22" hidden="1"/>
    <cellStyle name="Calculation" xfId="14574" builtinId="22" hidden="1"/>
    <cellStyle name="Calculation" xfId="14848" builtinId="22" hidden="1"/>
    <cellStyle name="Calculation" xfId="14890" builtinId="22" hidden="1"/>
    <cellStyle name="Calculation" xfId="14924" builtinId="22" hidden="1"/>
    <cellStyle name="Calculation" xfId="14965" builtinId="22" hidden="1"/>
    <cellStyle name="Calculation" xfId="14992" builtinId="22" hidden="1"/>
    <cellStyle name="Calculation" xfId="15029" builtinId="22" hidden="1"/>
    <cellStyle name="Calculation" xfId="14359" builtinId="22" hidden="1"/>
    <cellStyle name="Calculation" xfId="15089" builtinId="22" hidden="1"/>
    <cellStyle name="Calculation" xfId="15131" builtinId="22" hidden="1"/>
    <cellStyle name="Calculation" xfId="15166" builtinId="22" hidden="1"/>
    <cellStyle name="Calculation" xfId="15209" builtinId="22" hidden="1"/>
    <cellStyle name="Calculation" xfId="15236" builtinId="22" hidden="1"/>
    <cellStyle name="Calculation" xfId="15273" builtinId="22" hidden="1"/>
    <cellStyle name="Calculation" xfId="15314" builtinId="22" hidden="1"/>
    <cellStyle name="Calculation" xfId="15353" builtinId="22" hidden="1"/>
    <cellStyle name="Check Cell" xfId="15" builtinId="23" hidden="1"/>
    <cellStyle name="Check Cell" xfId="72" builtinId="23" hidden="1"/>
    <cellStyle name="Check Cell" xfId="113" builtinId="23" hidden="1"/>
    <cellStyle name="Check Cell" xfId="162" builtinId="23" hidden="1"/>
    <cellStyle name="Check Cell" xfId="202" builtinId="23" hidden="1"/>
    <cellStyle name="Check Cell" xfId="256" builtinId="23" hidden="1"/>
    <cellStyle name="Check Cell" xfId="301" builtinId="23" hidden="1"/>
    <cellStyle name="Check Cell" xfId="344" builtinId="23" hidden="1"/>
    <cellStyle name="Check Cell" xfId="388" builtinId="23" hidden="1"/>
    <cellStyle name="Check Cell" xfId="424" builtinId="23" hidden="1"/>
    <cellStyle name="Check Cell" xfId="473" builtinId="23" hidden="1"/>
    <cellStyle name="Check Cell" xfId="508" builtinId="23" hidden="1"/>
    <cellStyle name="Check Cell" xfId="553" builtinId="23" hidden="1"/>
    <cellStyle name="Check Cell" xfId="592" builtinId="23" hidden="1"/>
    <cellStyle name="Check Cell" xfId="641" builtinId="23" hidden="1"/>
    <cellStyle name="Check Cell" xfId="685" builtinId="23" hidden="1"/>
    <cellStyle name="Check Cell" xfId="727" builtinId="23" hidden="1"/>
    <cellStyle name="Check Cell" xfId="770" builtinId="23" hidden="1"/>
    <cellStyle name="Check Cell" xfId="806" builtinId="23" hidden="1"/>
    <cellStyle name="Check Cell" xfId="856" builtinId="23" hidden="1"/>
    <cellStyle name="Check Cell" xfId="891" builtinId="23" hidden="1"/>
    <cellStyle name="Check Cell" xfId="935" builtinId="23" hidden="1"/>
    <cellStyle name="Check Cell" xfId="971" builtinId="23" hidden="1"/>
    <cellStyle name="Check Cell" xfId="775" builtinId="23" hidden="1"/>
    <cellStyle name="Check Cell" xfId="1021" builtinId="23" hidden="1"/>
    <cellStyle name="Check Cell" xfId="1063" builtinId="23" hidden="1"/>
    <cellStyle name="Check Cell" xfId="1106" builtinId="23" hidden="1"/>
    <cellStyle name="Check Cell" xfId="1142" builtinId="23" hidden="1"/>
    <cellStyle name="Check Cell" xfId="1191" builtinId="23" hidden="1"/>
    <cellStyle name="Check Cell" xfId="1227" builtinId="23" hidden="1"/>
    <cellStyle name="Check Cell" xfId="1272" builtinId="23" hidden="1"/>
    <cellStyle name="Check Cell" xfId="1311" builtinId="23" hidden="1"/>
    <cellStyle name="Check Cell" xfId="1302" builtinId="23" hidden="1"/>
    <cellStyle name="Check Cell" xfId="1351" builtinId="23" hidden="1"/>
    <cellStyle name="Check Cell" xfId="1391" builtinId="23" hidden="1"/>
    <cellStyle name="Check Cell" xfId="1431" builtinId="23" hidden="1"/>
    <cellStyle name="Check Cell" xfId="1465" builtinId="23" hidden="1"/>
    <cellStyle name="Check Cell" xfId="1508" builtinId="23" hidden="1"/>
    <cellStyle name="Check Cell" xfId="1542" builtinId="23" hidden="1"/>
    <cellStyle name="Check Cell" xfId="1581" builtinId="23" hidden="1"/>
    <cellStyle name="Check Cell" xfId="1616" builtinId="23" hidden="1"/>
    <cellStyle name="Check Cell" xfId="623" builtinId="23" hidden="1"/>
    <cellStyle name="Check Cell" xfId="1648" builtinId="23" hidden="1"/>
    <cellStyle name="Check Cell" xfId="1685" builtinId="23" hidden="1"/>
    <cellStyle name="Check Cell" xfId="1735" builtinId="23" hidden="1"/>
    <cellStyle name="Check Cell" xfId="1791" builtinId="23" hidden="1"/>
    <cellStyle name="Check Cell" xfId="1838" builtinId="23" hidden="1"/>
    <cellStyle name="Check Cell" xfId="1825" builtinId="23" hidden="1"/>
    <cellStyle name="Check Cell" xfId="1888" builtinId="23" hidden="1"/>
    <cellStyle name="Check Cell" xfId="1956" builtinId="23" hidden="1"/>
    <cellStyle name="Check Cell" xfId="1995" builtinId="23" hidden="1"/>
    <cellStyle name="Check Cell" xfId="1740" builtinId="23" hidden="1"/>
    <cellStyle name="Check Cell" xfId="2088" builtinId="23" hidden="1"/>
    <cellStyle name="Check Cell" xfId="2136" builtinId="23" hidden="1"/>
    <cellStyle name="Check Cell" xfId="2123" builtinId="23" hidden="1"/>
    <cellStyle name="Check Cell" xfId="2186" builtinId="23" hidden="1"/>
    <cellStyle name="Check Cell" xfId="2253" builtinId="23" hidden="1"/>
    <cellStyle name="Check Cell" xfId="2292" builtinId="23" hidden="1"/>
    <cellStyle name="Check Cell" xfId="2144" builtinId="23" hidden="1"/>
    <cellStyle name="Check Cell" xfId="2370" builtinId="23" hidden="1"/>
    <cellStyle name="Check Cell" xfId="2417" builtinId="23" hidden="1"/>
    <cellStyle name="Check Cell" xfId="2404" builtinId="23" hidden="1"/>
    <cellStyle name="Check Cell" xfId="2467" builtinId="23" hidden="1"/>
    <cellStyle name="Check Cell" xfId="2535" builtinId="23" hidden="1"/>
    <cellStyle name="Check Cell" xfId="2574" builtinId="23" hidden="1"/>
    <cellStyle name="Check Cell" xfId="2461" builtinId="23" hidden="1"/>
    <cellStyle name="Check Cell" xfId="2654" builtinId="23" hidden="1"/>
    <cellStyle name="Check Cell" xfId="2700" builtinId="23" hidden="1"/>
    <cellStyle name="Check Cell" xfId="2688" builtinId="23" hidden="1"/>
    <cellStyle name="Check Cell" xfId="2748" builtinId="23" hidden="1"/>
    <cellStyle name="Check Cell" xfId="2815" builtinId="23" hidden="1"/>
    <cellStyle name="Check Cell" xfId="2854" builtinId="23" hidden="1"/>
    <cellStyle name="Check Cell" xfId="2786" builtinId="23" hidden="1"/>
    <cellStyle name="Check Cell" xfId="2918" builtinId="23" hidden="1"/>
    <cellStyle name="Check Cell" xfId="2963" builtinId="23" hidden="1"/>
    <cellStyle name="Check Cell" xfId="2950" builtinId="23" hidden="1"/>
    <cellStyle name="Check Cell" xfId="3012" builtinId="23" hidden="1"/>
    <cellStyle name="Check Cell" xfId="3080" builtinId="23" hidden="1"/>
    <cellStyle name="Check Cell" xfId="3119" builtinId="23" hidden="1"/>
    <cellStyle name="Check Cell" xfId="3165" builtinId="23" hidden="1"/>
    <cellStyle name="Check Cell" xfId="3213" builtinId="23" hidden="1"/>
    <cellStyle name="Check Cell" xfId="3263" builtinId="23" hidden="1"/>
    <cellStyle name="Check Cell" xfId="3309" builtinId="23" hidden="1"/>
    <cellStyle name="Check Cell" xfId="3349" builtinId="23" hidden="1"/>
    <cellStyle name="Check Cell" xfId="3399" builtinId="23" hidden="1"/>
    <cellStyle name="Check Cell" xfId="3444" builtinId="23" hidden="1"/>
    <cellStyle name="Check Cell" xfId="3487" builtinId="23" hidden="1"/>
    <cellStyle name="Check Cell" xfId="3531" builtinId="23" hidden="1"/>
    <cellStyle name="Check Cell" xfId="3567" builtinId="23" hidden="1"/>
    <cellStyle name="Check Cell" xfId="3616" builtinId="23" hidden="1"/>
    <cellStyle name="Check Cell" xfId="3651" builtinId="23" hidden="1"/>
    <cellStyle name="Check Cell" xfId="3696" builtinId="23" hidden="1"/>
    <cellStyle name="Check Cell" xfId="3735" builtinId="23" hidden="1"/>
    <cellStyle name="Check Cell" xfId="3784" builtinId="23" hidden="1"/>
    <cellStyle name="Check Cell" xfId="3828" builtinId="23" hidden="1"/>
    <cellStyle name="Check Cell" xfId="3870" builtinId="23" hidden="1"/>
    <cellStyle name="Check Cell" xfId="3913" builtinId="23" hidden="1"/>
    <cellStyle name="Check Cell" xfId="3949" builtinId="23" hidden="1"/>
    <cellStyle name="Check Cell" xfId="3999" builtinId="23" hidden="1"/>
    <cellStyle name="Check Cell" xfId="4034" builtinId="23" hidden="1"/>
    <cellStyle name="Check Cell" xfId="4078" builtinId="23" hidden="1"/>
    <cellStyle name="Check Cell" xfId="4114" builtinId="23" hidden="1"/>
    <cellStyle name="Check Cell" xfId="3918" builtinId="23" hidden="1"/>
    <cellStyle name="Check Cell" xfId="4164" builtinId="23" hidden="1"/>
    <cellStyle name="Check Cell" xfId="4206" builtinId="23" hidden="1"/>
    <cellStyle name="Check Cell" xfId="4249" builtinId="23" hidden="1"/>
    <cellStyle name="Check Cell" xfId="4285" builtinId="23" hidden="1"/>
    <cellStyle name="Check Cell" xfId="4334" builtinId="23" hidden="1"/>
    <cellStyle name="Check Cell" xfId="4370" builtinId="23" hidden="1"/>
    <cellStyle name="Check Cell" xfId="4415" builtinId="23" hidden="1"/>
    <cellStyle name="Check Cell" xfId="4454" builtinId="23" hidden="1"/>
    <cellStyle name="Check Cell" xfId="4445" builtinId="23" hidden="1"/>
    <cellStyle name="Check Cell" xfId="4494" builtinId="23" hidden="1"/>
    <cellStyle name="Check Cell" xfId="4534" builtinId="23" hidden="1"/>
    <cellStyle name="Check Cell" xfId="4574" builtinId="23" hidden="1"/>
    <cellStyle name="Check Cell" xfId="4608" builtinId="23" hidden="1"/>
    <cellStyle name="Check Cell" xfId="4651" builtinId="23" hidden="1"/>
    <cellStyle name="Check Cell" xfId="4685" builtinId="23" hidden="1"/>
    <cellStyle name="Check Cell" xfId="4724" builtinId="23" hidden="1"/>
    <cellStyle name="Check Cell" xfId="4759" builtinId="23" hidden="1"/>
    <cellStyle name="Check Cell" xfId="3766" builtinId="23" hidden="1"/>
    <cellStyle name="Check Cell" xfId="4791" builtinId="23" hidden="1"/>
    <cellStyle name="Check Cell" xfId="4828" builtinId="23" hidden="1"/>
    <cellStyle name="Check Cell" xfId="4877" builtinId="23" hidden="1"/>
    <cellStyle name="Check Cell" xfId="4932" builtinId="23" hidden="1"/>
    <cellStyle name="Check Cell" xfId="4978" builtinId="23" hidden="1"/>
    <cellStyle name="Check Cell" xfId="4965" builtinId="23" hidden="1"/>
    <cellStyle name="Check Cell" xfId="5027" builtinId="23" hidden="1"/>
    <cellStyle name="Check Cell" xfId="5095" builtinId="23" hidden="1"/>
    <cellStyle name="Check Cell" xfId="5134" builtinId="23" hidden="1"/>
    <cellStyle name="Check Cell" xfId="4882" builtinId="23" hidden="1"/>
    <cellStyle name="Check Cell" xfId="5226" builtinId="23" hidden="1"/>
    <cellStyle name="Check Cell" xfId="5274" builtinId="23" hidden="1"/>
    <cellStyle name="Check Cell" xfId="5261" builtinId="23" hidden="1"/>
    <cellStyle name="Check Cell" xfId="5324" builtinId="23" hidden="1"/>
    <cellStyle name="Check Cell" xfId="5391" builtinId="23" hidden="1"/>
    <cellStyle name="Check Cell" xfId="5430" builtinId="23" hidden="1"/>
    <cellStyle name="Check Cell" xfId="5282" builtinId="23" hidden="1"/>
    <cellStyle name="Check Cell" xfId="5508" builtinId="23" hidden="1"/>
    <cellStyle name="Check Cell" xfId="5555" builtinId="23" hidden="1"/>
    <cellStyle name="Check Cell" xfId="5542" builtinId="23" hidden="1"/>
    <cellStyle name="Check Cell" xfId="5605" builtinId="23" hidden="1"/>
    <cellStyle name="Check Cell" xfId="5673" builtinId="23" hidden="1"/>
    <cellStyle name="Check Cell" xfId="5712" builtinId="23" hidden="1"/>
    <cellStyle name="Check Cell" xfId="5599" builtinId="23" hidden="1"/>
    <cellStyle name="Check Cell" xfId="5792" builtinId="23" hidden="1"/>
    <cellStyle name="Check Cell" xfId="5838" builtinId="23" hidden="1"/>
    <cellStyle name="Check Cell" xfId="5826" builtinId="23" hidden="1"/>
    <cellStyle name="Check Cell" xfId="5886" builtinId="23" hidden="1"/>
    <cellStyle name="Check Cell" xfId="5953" builtinId="23" hidden="1"/>
    <cellStyle name="Check Cell" xfId="5992" builtinId="23" hidden="1"/>
    <cellStyle name="Check Cell" xfId="5924" builtinId="23" hidden="1"/>
    <cellStyle name="Check Cell" xfId="6056" builtinId="23" hidden="1"/>
    <cellStyle name="Check Cell" xfId="6101" builtinId="23" hidden="1"/>
    <cellStyle name="Check Cell" xfId="6088" builtinId="23" hidden="1"/>
    <cellStyle name="Check Cell" xfId="6150" builtinId="23" hidden="1"/>
    <cellStyle name="Check Cell" xfId="6218" builtinId="23" hidden="1"/>
    <cellStyle name="Check Cell" xfId="6257" builtinId="23" hidden="1"/>
    <cellStyle name="Check Cell" xfId="6303" builtinId="23" hidden="1"/>
    <cellStyle name="Check Cell" xfId="6350" builtinId="23" hidden="1"/>
    <cellStyle name="Check Cell" xfId="6397" builtinId="23" hidden="1"/>
    <cellStyle name="Check Cell" xfId="6458" builtinId="23" hidden="1"/>
    <cellStyle name="Check Cell" xfId="6499" builtinId="23" hidden="1"/>
    <cellStyle name="Check Cell" xfId="6550" builtinId="23" hidden="1"/>
    <cellStyle name="Check Cell" xfId="6595" builtinId="23" hidden="1"/>
    <cellStyle name="Check Cell" xfId="6638" builtinId="23" hidden="1"/>
    <cellStyle name="Check Cell" xfId="6682" builtinId="23" hidden="1"/>
    <cellStyle name="Check Cell" xfId="6718" builtinId="23" hidden="1"/>
    <cellStyle name="Check Cell" xfId="6767" builtinId="23" hidden="1"/>
    <cellStyle name="Check Cell" xfId="6802" builtinId="23" hidden="1"/>
    <cellStyle name="Check Cell" xfId="6847" builtinId="23" hidden="1"/>
    <cellStyle name="Check Cell" xfId="6886" builtinId="23" hidden="1"/>
    <cellStyle name="Check Cell" xfId="6935" builtinId="23" hidden="1"/>
    <cellStyle name="Check Cell" xfId="6979" builtinId="23" hidden="1"/>
    <cellStyle name="Check Cell" xfId="7021" builtinId="23" hidden="1"/>
    <cellStyle name="Check Cell" xfId="7064" builtinId="23" hidden="1"/>
    <cellStyle name="Check Cell" xfId="7100" builtinId="23" hidden="1"/>
    <cellStyle name="Check Cell" xfId="7150" builtinId="23" hidden="1"/>
    <cellStyle name="Check Cell" xfId="7185" builtinId="23" hidden="1"/>
    <cellStyle name="Check Cell" xfId="7229" builtinId="23" hidden="1"/>
    <cellStyle name="Check Cell" xfId="7265" builtinId="23" hidden="1"/>
    <cellStyle name="Check Cell" xfId="7069" builtinId="23" hidden="1"/>
    <cellStyle name="Check Cell" xfId="7315" builtinId="23" hidden="1"/>
    <cellStyle name="Check Cell" xfId="7357" builtinId="23" hidden="1"/>
    <cellStyle name="Check Cell" xfId="7400" builtinId="23" hidden="1"/>
    <cellStyle name="Check Cell" xfId="7436" builtinId="23" hidden="1"/>
    <cellStyle name="Check Cell" xfId="7485" builtinId="23" hidden="1"/>
    <cellStyle name="Check Cell" xfId="7521" builtinId="23" hidden="1"/>
    <cellStyle name="Check Cell" xfId="7566" builtinId="23" hidden="1"/>
    <cellStyle name="Check Cell" xfId="7605" builtinId="23" hidden="1"/>
    <cellStyle name="Check Cell" xfId="7596" builtinId="23" hidden="1"/>
    <cellStyle name="Check Cell" xfId="7645" builtinId="23" hidden="1"/>
    <cellStyle name="Check Cell" xfId="7685" builtinId="23" hidden="1"/>
    <cellStyle name="Check Cell" xfId="7725" builtinId="23" hidden="1"/>
    <cellStyle name="Check Cell" xfId="7759" builtinId="23" hidden="1"/>
    <cellStyle name="Check Cell" xfId="7802" builtinId="23" hidden="1"/>
    <cellStyle name="Check Cell" xfId="7836" builtinId="23" hidden="1"/>
    <cellStyle name="Check Cell" xfId="7875" builtinId="23" hidden="1"/>
    <cellStyle name="Check Cell" xfId="7910" builtinId="23" hidden="1"/>
    <cellStyle name="Check Cell" xfId="6917" builtinId="23" hidden="1"/>
    <cellStyle name="Check Cell" xfId="7942" builtinId="23" hidden="1"/>
    <cellStyle name="Check Cell" xfId="7979" builtinId="23" hidden="1"/>
    <cellStyle name="Check Cell" xfId="8029" builtinId="23" hidden="1"/>
    <cellStyle name="Check Cell" xfId="8085" builtinId="23" hidden="1"/>
    <cellStyle name="Check Cell" xfId="8132" builtinId="23" hidden="1"/>
    <cellStyle name="Check Cell" xfId="8119" builtinId="23" hidden="1"/>
    <cellStyle name="Check Cell" xfId="8182" builtinId="23" hidden="1"/>
    <cellStyle name="Check Cell" xfId="8250" builtinId="23" hidden="1"/>
    <cellStyle name="Check Cell" xfId="8289" builtinId="23" hidden="1"/>
    <cellStyle name="Check Cell" xfId="8034" builtinId="23" hidden="1"/>
    <cellStyle name="Check Cell" xfId="8382" builtinId="23" hidden="1"/>
    <cellStyle name="Check Cell" xfId="8430" builtinId="23" hidden="1"/>
    <cellStyle name="Check Cell" xfId="8417" builtinId="23" hidden="1"/>
    <cellStyle name="Check Cell" xfId="8480" builtinId="23" hidden="1"/>
    <cellStyle name="Check Cell" xfId="8547" builtinId="23" hidden="1"/>
    <cellStyle name="Check Cell" xfId="8586" builtinId="23" hidden="1"/>
    <cellStyle name="Check Cell" xfId="8438" builtinId="23" hidden="1"/>
    <cellStyle name="Check Cell" xfId="8664" builtinId="23" hidden="1"/>
    <cellStyle name="Check Cell" xfId="8711" builtinId="23" hidden="1"/>
    <cellStyle name="Check Cell" xfId="8698" builtinId="23" hidden="1"/>
    <cellStyle name="Check Cell" xfId="8761" builtinId="23" hidden="1"/>
    <cellStyle name="Check Cell" xfId="8829" builtinId="23" hidden="1"/>
    <cellStyle name="Check Cell" xfId="8868" builtinId="23" hidden="1"/>
    <cellStyle name="Check Cell" xfId="8755" builtinId="23" hidden="1"/>
    <cellStyle name="Check Cell" xfId="8948" builtinId="23" hidden="1"/>
    <cellStyle name="Check Cell" xfId="8994" builtinId="23" hidden="1"/>
    <cellStyle name="Check Cell" xfId="8982" builtinId="23" hidden="1"/>
    <cellStyle name="Check Cell" xfId="9042" builtinId="23" hidden="1"/>
    <cellStyle name="Check Cell" xfId="9109" builtinId="23" hidden="1"/>
    <cellStyle name="Check Cell" xfId="9148" builtinId="23" hidden="1"/>
    <cellStyle name="Check Cell" xfId="9080" builtinId="23" hidden="1"/>
    <cellStyle name="Check Cell" xfId="9212" builtinId="23" hidden="1"/>
    <cellStyle name="Check Cell" xfId="9257" builtinId="23" hidden="1"/>
    <cellStyle name="Check Cell" xfId="9244" builtinId="23" hidden="1"/>
    <cellStyle name="Check Cell" xfId="9306" builtinId="23" hidden="1"/>
    <cellStyle name="Check Cell" xfId="9374" builtinId="23" hidden="1"/>
    <cellStyle name="Check Cell" xfId="9413" builtinId="23" hidden="1"/>
    <cellStyle name="Check Cell" xfId="9459" builtinId="23" hidden="1"/>
    <cellStyle name="Check Cell" xfId="9507" builtinId="23" hidden="1"/>
    <cellStyle name="Check Cell" xfId="6534" builtinId="23" hidden="1"/>
    <cellStyle name="Check Cell" xfId="9596" builtinId="23" hidden="1"/>
    <cellStyle name="Check Cell" xfId="9635" builtinId="23" hidden="1"/>
    <cellStyle name="Check Cell" xfId="9687" builtinId="23" hidden="1"/>
    <cellStyle name="Check Cell" xfId="9732" builtinId="23" hidden="1"/>
    <cellStyle name="Check Cell" xfId="9773" builtinId="23" hidden="1"/>
    <cellStyle name="Check Cell" xfId="9817" builtinId="23" hidden="1"/>
    <cellStyle name="Check Cell" xfId="9853" builtinId="23" hidden="1"/>
    <cellStyle name="Check Cell" xfId="9902" builtinId="23" hidden="1"/>
    <cellStyle name="Check Cell" xfId="9937" builtinId="23" hidden="1"/>
    <cellStyle name="Check Cell" xfId="9982" builtinId="23" hidden="1"/>
    <cellStyle name="Check Cell" xfId="10021" builtinId="23" hidden="1"/>
    <cellStyle name="Check Cell" xfId="10070" builtinId="23" hidden="1"/>
    <cellStyle name="Check Cell" xfId="10114" builtinId="23" hidden="1"/>
    <cellStyle name="Check Cell" xfId="10156" builtinId="23" hidden="1"/>
    <cellStyle name="Check Cell" xfId="10199" builtinId="23" hidden="1"/>
    <cellStyle name="Check Cell" xfId="10235" builtinId="23" hidden="1"/>
    <cellStyle name="Check Cell" xfId="10285" builtinId="23" hidden="1"/>
    <cellStyle name="Check Cell" xfId="10320" builtinId="23" hidden="1"/>
    <cellStyle name="Check Cell" xfId="10364" builtinId="23" hidden="1"/>
    <cellStyle name="Check Cell" xfId="10400" builtinId="23" hidden="1"/>
    <cellStyle name="Check Cell" xfId="10204" builtinId="23" hidden="1"/>
    <cellStyle name="Check Cell" xfId="10450" builtinId="23" hidden="1"/>
    <cellStyle name="Check Cell" xfId="10492" builtinId="23" hidden="1"/>
    <cellStyle name="Check Cell" xfId="10535" builtinId="23" hidden="1"/>
    <cellStyle name="Check Cell" xfId="10571" builtinId="23" hidden="1"/>
    <cellStyle name="Check Cell" xfId="10620" builtinId="23" hidden="1"/>
    <cellStyle name="Check Cell" xfId="10656" builtinId="23" hidden="1"/>
    <cellStyle name="Check Cell" xfId="10701" builtinId="23" hidden="1"/>
    <cellStyle name="Check Cell" xfId="10740" builtinId="23" hidden="1"/>
    <cellStyle name="Check Cell" xfId="10731" builtinId="23" hidden="1"/>
    <cellStyle name="Check Cell" xfId="10780" builtinId="23" hidden="1"/>
    <cellStyle name="Check Cell" xfId="10820" builtinId="23" hidden="1"/>
    <cellStyle name="Check Cell" xfId="10860" builtinId="23" hidden="1"/>
    <cellStyle name="Check Cell" xfId="10894" builtinId="23" hidden="1"/>
    <cellStyle name="Check Cell" xfId="10937" builtinId="23" hidden="1"/>
    <cellStyle name="Check Cell" xfId="10971" builtinId="23" hidden="1"/>
    <cellStyle name="Check Cell" xfId="11010" builtinId="23" hidden="1"/>
    <cellStyle name="Check Cell" xfId="11045" builtinId="23" hidden="1"/>
    <cellStyle name="Check Cell" xfId="10052" builtinId="23" hidden="1"/>
    <cellStyle name="Check Cell" xfId="11077" builtinId="23" hidden="1"/>
    <cellStyle name="Check Cell" xfId="11113" builtinId="23" hidden="1"/>
    <cellStyle name="Check Cell" xfId="11162" builtinId="23" hidden="1"/>
    <cellStyle name="Check Cell" xfId="11217" builtinId="23" hidden="1"/>
    <cellStyle name="Check Cell" xfId="11263" builtinId="23" hidden="1"/>
    <cellStyle name="Check Cell" xfId="11250" builtinId="23" hidden="1"/>
    <cellStyle name="Check Cell" xfId="11313" builtinId="23" hidden="1"/>
    <cellStyle name="Check Cell" xfId="11380" builtinId="23" hidden="1"/>
    <cellStyle name="Check Cell" xfId="11418" builtinId="23" hidden="1"/>
    <cellStyle name="Check Cell" xfId="11167" builtinId="23" hidden="1"/>
    <cellStyle name="Check Cell" xfId="11507" builtinId="23" hidden="1"/>
    <cellStyle name="Check Cell" xfId="11554" builtinId="23" hidden="1"/>
    <cellStyle name="Check Cell" xfId="11541" builtinId="23" hidden="1"/>
    <cellStyle name="Check Cell" xfId="11601" builtinId="23" hidden="1"/>
    <cellStyle name="Check Cell" xfId="11667" builtinId="23" hidden="1"/>
    <cellStyle name="Check Cell" xfId="11705" builtinId="23" hidden="1"/>
    <cellStyle name="Check Cell" xfId="11561" builtinId="23" hidden="1"/>
    <cellStyle name="Check Cell" xfId="11782" builtinId="23" hidden="1"/>
    <cellStyle name="Check Cell" xfId="11828" builtinId="23" hidden="1"/>
    <cellStyle name="Check Cell" xfId="11815" builtinId="23" hidden="1"/>
    <cellStyle name="Check Cell" xfId="11875" builtinId="23" hidden="1"/>
    <cellStyle name="Check Cell" xfId="11942" builtinId="23" hidden="1"/>
    <cellStyle name="Check Cell" xfId="11980" builtinId="23" hidden="1"/>
    <cellStyle name="Check Cell" xfId="11870" builtinId="23" hidden="1"/>
    <cellStyle name="Check Cell" xfId="12060" builtinId="23" hidden="1"/>
    <cellStyle name="Check Cell" xfId="12103" builtinId="23" hidden="1"/>
    <cellStyle name="Check Cell" xfId="12091" builtinId="23" hidden="1"/>
    <cellStyle name="Check Cell" xfId="12147" builtinId="23" hidden="1"/>
    <cellStyle name="Check Cell" xfId="12212" builtinId="23" hidden="1"/>
    <cellStyle name="Check Cell" xfId="12250" builtinId="23" hidden="1"/>
    <cellStyle name="Check Cell" xfId="12183" builtinId="23" hidden="1"/>
    <cellStyle name="Check Cell" xfId="12314" builtinId="23" hidden="1"/>
    <cellStyle name="Check Cell" xfId="12358" builtinId="23" hidden="1"/>
    <cellStyle name="Check Cell" xfId="12345" builtinId="23" hidden="1"/>
    <cellStyle name="Check Cell" xfId="12405" builtinId="23" hidden="1"/>
    <cellStyle name="Check Cell" xfId="12473" builtinId="23" hidden="1"/>
    <cellStyle name="Check Cell" xfId="12511" builtinId="23" hidden="1"/>
    <cellStyle name="Check Cell" xfId="12556" builtinId="23" hidden="1"/>
    <cellStyle name="Check Cell" xfId="12603" builtinId="23" hidden="1"/>
    <cellStyle name="Check Cell" xfId="8071" builtinId="23" hidden="1"/>
    <cellStyle name="Check Cell" xfId="6383" builtinId="23" hidden="1"/>
    <cellStyle name="Check Cell" xfId="11085" builtinId="23" hidden="1"/>
    <cellStyle name="Check Cell" xfId="12561" builtinId="23" hidden="1"/>
    <cellStyle name="Check Cell" xfId="12364" builtinId="23" hidden="1"/>
    <cellStyle name="Check Cell" xfId="12648" builtinId="23" hidden="1"/>
    <cellStyle name="Check Cell" xfId="12690" builtinId="23" hidden="1"/>
    <cellStyle name="Check Cell" xfId="12726" builtinId="23" hidden="1"/>
    <cellStyle name="Check Cell" xfId="12775" builtinId="23" hidden="1"/>
    <cellStyle name="Check Cell" xfId="12810" builtinId="23" hidden="1"/>
    <cellStyle name="Check Cell" xfId="12854" builtinId="23" hidden="1"/>
    <cellStyle name="Check Cell" xfId="12893" builtinId="23" hidden="1"/>
    <cellStyle name="Check Cell" xfId="12941" builtinId="23" hidden="1"/>
    <cellStyle name="Check Cell" xfId="12985" builtinId="23" hidden="1"/>
    <cellStyle name="Check Cell" xfId="13027" builtinId="23" hidden="1"/>
    <cellStyle name="Check Cell" xfId="13070" builtinId="23" hidden="1"/>
    <cellStyle name="Check Cell" xfId="13106" builtinId="23" hidden="1"/>
    <cellStyle name="Check Cell" xfId="13156" builtinId="23" hidden="1"/>
    <cellStyle name="Check Cell" xfId="13191" builtinId="23" hidden="1"/>
    <cellStyle name="Check Cell" xfId="13235" builtinId="23" hidden="1"/>
    <cellStyle name="Check Cell" xfId="13271" builtinId="23" hidden="1"/>
    <cellStyle name="Check Cell" xfId="13075" builtinId="23" hidden="1"/>
    <cellStyle name="Check Cell" xfId="13321" builtinId="23" hidden="1"/>
    <cellStyle name="Check Cell" xfId="13363" builtinId="23" hidden="1"/>
    <cellStyle name="Check Cell" xfId="13406" builtinId="23" hidden="1"/>
    <cellStyle name="Check Cell" xfId="13442" builtinId="23" hidden="1"/>
    <cellStyle name="Check Cell" xfId="13491" builtinId="23" hidden="1"/>
    <cellStyle name="Check Cell" xfId="13527" builtinId="23" hidden="1"/>
    <cellStyle name="Check Cell" xfId="13572" builtinId="23" hidden="1"/>
    <cellStyle name="Check Cell" xfId="13611" builtinId="23" hidden="1"/>
    <cellStyle name="Check Cell" xfId="13602" builtinId="23" hidden="1"/>
    <cellStyle name="Check Cell" xfId="13651" builtinId="23" hidden="1"/>
    <cellStyle name="Check Cell" xfId="13690" builtinId="23" hidden="1"/>
    <cellStyle name="Check Cell" xfId="13730" builtinId="23" hidden="1"/>
    <cellStyle name="Check Cell" xfId="13764" builtinId="23" hidden="1"/>
    <cellStyle name="Check Cell" xfId="13807" builtinId="23" hidden="1"/>
    <cellStyle name="Check Cell" xfId="13841" builtinId="23" hidden="1"/>
    <cellStyle name="Check Cell" xfId="13880" builtinId="23" hidden="1"/>
    <cellStyle name="Check Cell" xfId="13915" builtinId="23" hidden="1"/>
    <cellStyle name="Check Cell" xfId="12924" builtinId="23" hidden="1"/>
    <cellStyle name="Check Cell" xfId="13947" builtinId="23" hidden="1"/>
    <cellStyle name="Check Cell" xfId="13979" builtinId="23" hidden="1"/>
    <cellStyle name="Check Cell" xfId="14023" builtinId="23" hidden="1"/>
    <cellStyle name="Check Cell" xfId="14070" builtinId="23" hidden="1"/>
    <cellStyle name="Check Cell" xfId="14113" builtinId="23" hidden="1"/>
    <cellStyle name="Check Cell" xfId="14100" builtinId="23" hidden="1"/>
    <cellStyle name="Check Cell" xfId="14154" builtinId="23" hidden="1"/>
    <cellStyle name="Check Cell" xfId="14215" builtinId="23" hidden="1"/>
    <cellStyle name="Check Cell" xfId="14250" builtinId="23" hidden="1"/>
    <cellStyle name="Check Cell" xfId="14027" builtinId="23" hidden="1"/>
    <cellStyle name="Check Cell" xfId="14329" builtinId="23" hidden="1"/>
    <cellStyle name="Check Cell" xfId="14374" builtinId="23" hidden="1"/>
    <cellStyle name="Check Cell" xfId="14361" builtinId="23" hidden="1"/>
    <cellStyle name="Check Cell" xfId="14418" builtinId="23" hidden="1"/>
    <cellStyle name="Check Cell" xfId="14480" builtinId="23" hidden="1"/>
    <cellStyle name="Check Cell" xfId="14515" builtinId="23" hidden="1"/>
    <cellStyle name="Check Cell" xfId="14380" builtinId="23" hidden="1"/>
    <cellStyle name="Check Cell" xfId="14588" builtinId="23" hidden="1"/>
    <cellStyle name="Check Cell" xfId="14632" builtinId="23" hidden="1"/>
    <cellStyle name="Check Cell" xfId="14619" builtinId="23" hidden="1"/>
    <cellStyle name="Check Cell" xfId="14676" builtinId="23" hidden="1"/>
    <cellStyle name="Check Cell" xfId="14739" builtinId="23" hidden="1"/>
    <cellStyle name="Check Cell" xfId="14774" builtinId="23" hidden="1"/>
    <cellStyle name="Check Cell" xfId="14671" builtinId="23" hidden="1"/>
    <cellStyle name="Check Cell" xfId="14850" builtinId="23" hidden="1"/>
    <cellStyle name="Check Cell" xfId="14892" builtinId="23" hidden="1"/>
    <cellStyle name="Check Cell" xfId="14880" builtinId="23" hidden="1"/>
    <cellStyle name="Check Cell" xfId="14933" builtinId="23" hidden="1"/>
    <cellStyle name="Check Cell" xfId="14995" builtinId="23" hidden="1"/>
    <cellStyle name="Check Cell" xfId="15030" builtinId="23" hidden="1"/>
    <cellStyle name="Check Cell" xfId="14967" builtinId="23" hidden="1"/>
    <cellStyle name="Check Cell" xfId="15091" builtinId="23" hidden="1"/>
    <cellStyle name="Check Cell" xfId="15133" builtinId="23" hidden="1"/>
    <cellStyle name="Check Cell" xfId="15120" builtinId="23" hidden="1"/>
    <cellStyle name="Check Cell" xfId="15176" builtinId="23" hidden="1"/>
    <cellStyle name="Check Cell" xfId="15239" builtinId="23" hidden="1"/>
    <cellStyle name="Check Cell" xfId="15274" builtinId="23" hidden="1"/>
    <cellStyle name="Check Cell" xfId="15316" builtinId="23" hidden="1"/>
    <cellStyle name="Check Cell" xfId="15355" builtinId="23" hidden="1"/>
    <cellStyle name="Comma" xfId="21" builtinId="3" hidden="1"/>
    <cellStyle name="Comma" xfId="54" builtinId="3" hidden="1"/>
    <cellStyle name="Comma" xfId="57" builtinId="3" hidden="1" customBuiltin="1"/>
    <cellStyle name="Comma" xfId="61" builtinId="3" customBuiltin="1"/>
    <cellStyle name="Comma [0]" xfId="22" builtinId="6" hidden="1"/>
    <cellStyle name="Comma [0]" xfId="77" builtinId="6" hidden="1"/>
    <cellStyle name="Comma [0]" xfId="119" builtinId="6" hidden="1"/>
    <cellStyle name="Comma [0]" xfId="167" builtinId="6" hidden="1"/>
    <cellStyle name="Comma [0]" xfId="208" builtinId="6" hidden="1"/>
    <cellStyle name="Comma [0]" xfId="284" builtinId="6" hidden="1"/>
    <cellStyle name="Comma [0]" xfId="1655" builtinId="6" hidden="1"/>
    <cellStyle name="Comma [0]" xfId="1653" builtinId="6" hidden="1"/>
    <cellStyle name="Comma [0]" xfId="1742" builtinId="6" hidden="1"/>
    <cellStyle name="Comma [0]" xfId="1796" builtinId="6" hidden="1"/>
    <cellStyle name="Comma [0]" xfId="1845" builtinId="6" hidden="1"/>
    <cellStyle name="Comma [0]" xfId="1889" builtinId="6" hidden="1"/>
    <cellStyle name="Comma [0]" xfId="1926" builtinId="6" hidden="1"/>
    <cellStyle name="Comma [0]" xfId="1966" builtinId="6" hidden="1"/>
    <cellStyle name="Comma [0]" xfId="2004" builtinId="6" hidden="1"/>
    <cellStyle name="Comma [0]" xfId="2039" builtinId="6" hidden="1"/>
    <cellStyle name="Comma [0]" xfId="2093" builtinId="6" hidden="1"/>
    <cellStyle name="Comma [0]" xfId="2143" builtinId="6" hidden="1"/>
    <cellStyle name="Comma [0]" xfId="2187" builtinId="6" hidden="1"/>
    <cellStyle name="Comma [0]" xfId="2223" builtinId="6" hidden="1"/>
    <cellStyle name="Comma [0]" xfId="2263" builtinId="6" hidden="1"/>
    <cellStyle name="Comma [0]" xfId="2301" builtinId="6" hidden="1"/>
    <cellStyle name="Comma [0]" xfId="2077" builtinId="6" hidden="1"/>
    <cellStyle name="Comma [0]" xfId="2375" builtinId="6" hidden="1"/>
    <cellStyle name="Comma [0]" xfId="2424" builtinId="6" hidden="1"/>
    <cellStyle name="Comma [0]" xfId="2468" builtinId="6" hidden="1"/>
    <cellStyle name="Comma [0]" xfId="2505" builtinId="6" hidden="1"/>
    <cellStyle name="Comma [0]" xfId="2545" builtinId="6" hidden="1"/>
    <cellStyle name="Comma [0]" xfId="2583" builtinId="6" hidden="1"/>
    <cellStyle name="Comma [0]" xfId="2349" builtinId="6" hidden="1"/>
    <cellStyle name="Comma [0]" xfId="2659" builtinId="6" hidden="1"/>
    <cellStyle name="Comma [0]" xfId="2707" builtinId="6" hidden="1"/>
    <cellStyle name="Comma [0]" xfId="2749" builtinId="6" hidden="1"/>
    <cellStyle name="Comma [0]" xfId="2785" builtinId="6" hidden="1"/>
    <cellStyle name="Comma [0]" xfId="2825" builtinId="6" hidden="1"/>
    <cellStyle name="Comma [0]" xfId="2863" builtinId="6" hidden="1"/>
    <cellStyle name="Comma [0]" xfId="2706" builtinId="6" hidden="1"/>
    <cellStyle name="Comma [0]" xfId="2923" builtinId="6" hidden="1"/>
    <cellStyle name="Comma [0]" xfId="2970" builtinId="6" hidden="1"/>
    <cellStyle name="Comma [0]" xfId="3013" builtinId="6" hidden="1"/>
    <cellStyle name="Comma [0]" xfId="3050" builtinId="6" hidden="1"/>
    <cellStyle name="Comma [0]" xfId="3090" builtinId="6" hidden="1"/>
    <cellStyle name="Comma [0]" xfId="3128" builtinId="6" hidden="1"/>
    <cellStyle name="Comma [0]" xfId="3171" builtinId="6" hidden="1"/>
    <cellStyle name="Comma [0]" xfId="3218" builtinId="6" hidden="1"/>
    <cellStyle name="Comma [0]" xfId="3269" builtinId="6" hidden="1"/>
    <cellStyle name="Comma [0]" xfId="3314" builtinId="6" hidden="1"/>
    <cellStyle name="Comma [0]" xfId="3355" builtinId="6" hidden="1"/>
    <cellStyle name="Comma [0]" xfId="3427" builtinId="6" hidden="1"/>
    <cellStyle name="Comma [0]" xfId="4798" builtinId="6" hidden="1"/>
    <cellStyle name="Comma [0]" xfId="4796" builtinId="6" hidden="1"/>
    <cellStyle name="Comma [0]" xfId="4884" builtinId="6" hidden="1"/>
    <cellStyle name="Comma [0]" xfId="4937" builtinId="6" hidden="1"/>
    <cellStyle name="Comma [0]" xfId="4985" builtinId="6" hidden="1"/>
    <cellStyle name="Comma [0]" xfId="5028" builtinId="6" hidden="1"/>
    <cellStyle name="Comma [0]" xfId="5065" builtinId="6" hidden="1"/>
    <cellStyle name="Comma [0]" xfId="5105" builtinId="6" hidden="1"/>
    <cellStyle name="Comma [0]" xfId="5143" builtinId="6" hidden="1"/>
    <cellStyle name="Comma [0]" xfId="5178" builtinId="6" hidden="1"/>
    <cellStyle name="Comma [0]" xfId="5231" builtinId="6" hidden="1"/>
    <cellStyle name="Comma [0]" xfId="5281" builtinId="6" hidden="1"/>
    <cellStyle name="Comma [0]" xfId="5325" builtinId="6" hidden="1"/>
    <cellStyle name="Comma [0]" xfId="5361" builtinId="6" hidden="1"/>
    <cellStyle name="Comma [0]" xfId="5401" builtinId="6" hidden="1"/>
    <cellStyle name="Comma [0]" xfId="5439" builtinId="6" hidden="1"/>
    <cellStyle name="Comma [0]" xfId="5215" builtinId="6" hidden="1"/>
    <cellStyle name="Comma [0]" xfId="5513" builtinId="6" hidden="1"/>
    <cellStyle name="Comma [0]" xfId="5562" builtinId="6" hidden="1"/>
    <cellStyle name="Comma [0]" xfId="5606" builtinId="6" hidden="1"/>
    <cellStyle name="Comma [0]" xfId="5643" builtinId="6" hidden="1"/>
    <cellStyle name="Comma [0]" xfId="5683" builtinId="6" hidden="1"/>
    <cellStyle name="Comma [0]" xfId="5721" builtinId="6" hidden="1"/>
    <cellStyle name="Comma [0]" xfId="5487" builtinId="6" hidden="1"/>
    <cellStyle name="Comma [0]" xfId="5797" builtinId="6" hidden="1"/>
    <cellStyle name="Comma [0]" xfId="5845" builtinId="6" hidden="1"/>
    <cellStyle name="Comma [0]" xfId="5887" builtinId="6" hidden="1"/>
    <cellStyle name="Comma [0]" xfId="5923" builtinId="6" hidden="1"/>
    <cellStyle name="Comma [0]" xfId="5963" builtinId="6" hidden="1"/>
    <cellStyle name="Comma [0]" xfId="6001" builtinId="6" hidden="1"/>
    <cellStyle name="Comma [0]" xfId="5844" builtinId="6" hidden="1"/>
    <cellStyle name="Comma [0]" xfId="6061" builtinId="6" hidden="1"/>
    <cellStyle name="Comma [0]" xfId="6108" builtinId="6" hidden="1"/>
    <cellStyle name="Comma [0]" xfId="6151" builtinId="6" hidden="1"/>
    <cellStyle name="Comma [0]" xfId="6188" builtinId="6" hidden="1"/>
    <cellStyle name="Comma [0]" xfId="6228" builtinId="6" hidden="1"/>
    <cellStyle name="Comma [0]" xfId="6266" builtinId="6" hidden="1"/>
    <cellStyle name="Comma [0]" xfId="6309" builtinId="6" hidden="1"/>
    <cellStyle name="Comma [0]" xfId="6355" builtinId="6" hidden="1"/>
    <cellStyle name="Comma [0] 10" xfId="8139"/>
    <cellStyle name="Comma [0] 11" xfId="8183"/>
    <cellStyle name="Comma [0] 12" xfId="8220"/>
    <cellStyle name="Comma [0] 13" xfId="8260"/>
    <cellStyle name="Comma [0] 14" xfId="8298"/>
    <cellStyle name="Comma [0] 15" xfId="8333"/>
    <cellStyle name="Comma [0] 16" xfId="8387"/>
    <cellStyle name="Comma [0] 17" xfId="8437"/>
    <cellStyle name="Comma [0] 18" xfId="8481"/>
    <cellStyle name="Comma [0] 19" xfId="8517"/>
    <cellStyle name="Comma [0] 2" xfId="6435"/>
    <cellStyle name="Comma [0] 20" xfId="8557"/>
    <cellStyle name="Comma [0] 21" xfId="8595"/>
    <cellStyle name="Comma [0] 22" xfId="8371"/>
    <cellStyle name="Comma [0] 23" xfId="8669"/>
    <cellStyle name="Comma [0] 24" xfId="8718"/>
    <cellStyle name="Comma [0] 25" xfId="8762"/>
    <cellStyle name="Comma [0] 26" xfId="8799"/>
    <cellStyle name="Comma [0] 27" xfId="8839"/>
    <cellStyle name="Comma [0] 28" xfId="8877"/>
    <cellStyle name="Comma [0] 29" xfId="8643"/>
    <cellStyle name="Comma [0] 3" xfId="6463"/>
    <cellStyle name="Comma [0] 30" xfId="8953"/>
    <cellStyle name="Comma [0] 31" xfId="9001"/>
    <cellStyle name="Comma [0] 32" xfId="9043"/>
    <cellStyle name="Comma [0] 33" xfId="9079"/>
    <cellStyle name="Comma [0] 34" xfId="9119"/>
    <cellStyle name="Comma [0] 35" xfId="9157"/>
    <cellStyle name="Comma [0] 36" xfId="9000"/>
    <cellStyle name="Comma [0] 37" xfId="9217"/>
    <cellStyle name="Comma [0] 38" xfId="9264"/>
    <cellStyle name="Comma [0] 39" xfId="9307"/>
    <cellStyle name="Comma [0] 4" xfId="307" hidden="1"/>
    <cellStyle name="Comma [0] 4" xfId="394" hidden="1"/>
    <cellStyle name="Comma [0] 4" xfId="478" hidden="1"/>
    <cellStyle name="Comma [0] 4" xfId="555" hidden="1"/>
    <cellStyle name="Comma [0] 4" xfId="691" hidden="1"/>
    <cellStyle name="Comma [0] 4" xfId="776" hidden="1"/>
    <cellStyle name="Comma [0] 4" xfId="862" hidden="1"/>
    <cellStyle name="Comma [0] 4" xfId="936" hidden="1"/>
    <cellStyle name="Comma [0] 4" xfId="1026" hidden="1"/>
    <cellStyle name="Comma [0] 4" xfId="1112" hidden="1"/>
    <cellStyle name="Comma [0] 4" xfId="1197" hidden="1"/>
    <cellStyle name="Comma [0] 4" xfId="1274" hidden="1"/>
    <cellStyle name="Comma [0] 4" xfId="1356" hidden="1"/>
    <cellStyle name="Comma [0] 4" xfId="1436" hidden="1"/>
    <cellStyle name="Comma [0] 4" xfId="1513" hidden="1"/>
    <cellStyle name="Comma [0] 4" xfId="1582" hidden="1"/>
    <cellStyle name="Comma [0] 4" xfId="3450" hidden="1"/>
    <cellStyle name="Comma [0] 4" xfId="3537" hidden="1"/>
    <cellStyle name="Comma [0] 4" xfId="3621" hidden="1"/>
    <cellStyle name="Comma [0] 4" xfId="3698" hidden="1"/>
    <cellStyle name="Comma [0] 4" xfId="3834" hidden="1"/>
    <cellStyle name="Comma [0] 4" xfId="3919" hidden="1"/>
    <cellStyle name="Comma [0] 4" xfId="4005" hidden="1"/>
    <cellStyle name="Comma [0] 4" xfId="4079" hidden="1"/>
    <cellStyle name="Comma [0] 4" xfId="4169" hidden="1"/>
    <cellStyle name="Comma [0] 4" xfId="4255" hidden="1"/>
    <cellStyle name="Comma [0] 4" xfId="4340" hidden="1"/>
    <cellStyle name="Comma [0] 4" xfId="4417" hidden="1"/>
    <cellStyle name="Comma [0] 4" xfId="4499" hidden="1"/>
    <cellStyle name="Comma [0] 4" xfId="4579" hidden="1"/>
    <cellStyle name="Comma [0] 4" xfId="4656" hidden="1"/>
    <cellStyle name="Comma [0] 4" xfId="4725" hidden="1"/>
    <cellStyle name="Comma [0] 4" xfId="6601" hidden="1"/>
    <cellStyle name="Comma [0] 4" xfId="6688" hidden="1"/>
    <cellStyle name="Comma [0] 4" xfId="6772" hidden="1"/>
    <cellStyle name="Comma [0] 4" xfId="6849" hidden="1"/>
    <cellStyle name="Comma [0] 4" xfId="6985" hidden="1"/>
    <cellStyle name="Comma [0] 4" xfId="7070" hidden="1"/>
    <cellStyle name="Comma [0] 4" xfId="7156" hidden="1"/>
    <cellStyle name="Comma [0] 4" xfId="7230" hidden="1"/>
    <cellStyle name="Comma [0] 4" xfId="7320" hidden="1"/>
    <cellStyle name="Comma [0] 4" xfId="7406" hidden="1"/>
    <cellStyle name="Comma [0] 4" xfId="7491" hidden="1"/>
    <cellStyle name="Comma [0] 4" xfId="7568" hidden="1"/>
    <cellStyle name="Comma [0] 4" xfId="7650" hidden="1"/>
    <cellStyle name="Comma [0] 4" xfId="7730" hidden="1"/>
    <cellStyle name="Comma [0] 4" xfId="7807" hidden="1"/>
    <cellStyle name="Comma [0] 4" xfId="7876" hidden="1"/>
    <cellStyle name="Comma [0] 4" xfId="6505" hidden="1"/>
    <cellStyle name="Comma [0] 4" xfId="9823" hidden="1"/>
    <cellStyle name="Comma [0] 4" xfId="9907" hidden="1"/>
    <cellStyle name="Comma [0] 4" xfId="9984" hidden="1"/>
    <cellStyle name="Comma [0] 4" xfId="10120" hidden="1"/>
    <cellStyle name="Comma [0] 4" xfId="10205" hidden="1"/>
    <cellStyle name="Comma [0] 4" xfId="10291" hidden="1"/>
    <cellStyle name="Comma [0] 4" xfId="10365" hidden="1"/>
    <cellStyle name="Comma [0] 4" xfId="10455" hidden="1"/>
    <cellStyle name="Comma [0] 4" xfId="10541" hidden="1"/>
    <cellStyle name="Comma [0] 4" xfId="10626" hidden="1"/>
    <cellStyle name="Comma [0] 4" xfId="10703" hidden="1"/>
    <cellStyle name="Comma [0] 4" xfId="10785" hidden="1"/>
    <cellStyle name="Comma [0] 4" xfId="10865" hidden="1"/>
    <cellStyle name="Comma [0] 4" xfId="10942" hidden="1"/>
    <cellStyle name="Comma [0] 4" xfId="11011" hidden="1"/>
    <cellStyle name="Comma [0] 4" xfId="9641" hidden="1"/>
    <cellStyle name="Comma [0] 4" xfId="12696" hidden="1"/>
    <cellStyle name="Comma [0] 4" xfId="12780" hidden="1"/>
    <cellStyle name="Comma [0] 4" xfId="12856" hidden="1"/>
    <cellStyle name="Comma [0] 4" xfId="12991" hidden="1"/>
    <cellStyle name="Comma [0] 4" xfId="13076" hidden="1"/>
    <cellStyle name="Comma [0] 4" xfId="13162" hidden="1"/>
    <cellStyle name="Comma [0] 4" xfId="13236" hidden="1"/>
    <cellStyle name="Comma [0] 4" xfId="13326" hidden="1"/>
    <cellStyle name="Comma [0] 4" xfId="13412" hidden="1"/>
    <cellStyle name="Comma [0] 4" xfId="13497" hidden="1"/>
    <cellStyle name="Comma [0] 4" xfId="13574" hidden="1"/>
    <cellStyle name="Comma [0] 4" xfId="13656" hidden="1"/>
    <cellStyle name="Comma [0] 4" xfId="13735" hidden="1"/>
    <cellStyle name="Comma [0] 4" xfId="13812" hidden="1"/>
    <cellStyle name="Comma [0] 4" xfId="13881" hidden="1"/>
    <cellStyle name="Comma [0] 4" xfId="12445"/>
    <cellStyle name="Comma [0] 40" xfId="9344"/>
    <cellStyle name="Comma [0] 41" xfId="9384"/>
    <cellStyle name="Comma [0] 42" xfId="9422"/>
    <cellStyle name="Comma [0] 43" xfId="9465"/>
    <cellStyle name="Comma [0] 44" xfId="9512"/>
    <cellStyle name="Comma [0] 5" xfId="6578"/>
    <cellStyle name="Comma [0] 6" xfId="7949"/>
    <cellStyle name="Comma [0] 7" xfId="7947"/>
    <cellStyle name="Comma [0] 8" xfId="8036"/>
    <cellStyle name="Comma [0] 9" xfId="8090"/>
    <cellStyle name="Comma 10" xfId="238" hidden="1"/>
    <cellStyle name="Comma 10" xfId="3383"/>
    <cellStyle name="Comma 11" xfId="1780"/>
    <cellStyle name="Comma 11 2" xfId="8074"/>
    <cellStyle name="Comma 11 3" xfId="4921"/>
    <cellStyle name="Comma 12" xfId="3245"/>
    <cellStyle name="Comma 13" xfId="3251"/>
    <cellStyle name="Comma 13 2" xfId="9543"/>
    <cellStyle name="Comma 14" xfId="118"/>
    <cellStyle name="Comma 14 2" xfId="6434"/>
    <cellStyle name="Comma 15" xfId="146" hidden="1"/>
    <cellStyle name="Comma 15" xfId="6442"/>
    <cellStyle name="Comma 16" xfId="147"/>
    <cellStyle name="Comma 17" xfId="151"/>
    <cellStyle name="Comma 17 2" xfId="6447"/>
    <cellStyle name="Comma 18" xfId="6388"/>
    <cellStyle name="Comma 19" xfId="9670"/>
    <cellStyle name="Comma 2" xfId="1382" hidden="1"/>
    <cellStyle name="Comma 2" xfId="550"/>
    <cellStyle name="Comma 2 2" xfId="1844" hidden="1"/>
    <cellStyle name="Comma 2 2" xfId="2300" hidden="1"/>
    <cellStyle name="Comma 2 2" xfId="2423" hidden="1"/>
    <cellStyle name="Comma 2 2" xfId="2862" hidden="1"/>
    <cellStyle name="Comma 2 2" xfId="2969"/>
    <cellStyle name="Comma 2 2 10" xfId="6000"/>
    <cellStyle name="Comma 2 2 11" xfId="6107"/>
    <cellStyle name="Comma 2 2 2" xfId="8138" hidden="1"/>
    <cellStyle name="Comma 2 2 2" xfId="12363" hidden="1"/>
    <cellStyle name="Comma 2 2 2" xfId="14118"/>
    <cellStyle name="Comma 2 2 3" xfId="8594" hidden="1"/>
    <cellStyle name="Comma 2 2 3" xfId="14523"/>
    <cellStyle name="Comma 2 2 4" xfId="8717" hidden="1"/>
    <cellStyle name="Comma 2 2 4" xfId="14637"/>
    <cellStyle name="Comma 2 2 5" xfId="9156" hidden="1"/>
    <cellStyle name="Comma 2 2 5" xfId="15038"/>
    <cellStyle name="Comma 2 2 6" xfId="9263" hidden="1"/>
    <cellStyle name="Comma 2 2 6" xfId="15138"/>
    <cellStyle name="Comma 2 2 7" xfId="4984"/>
    <cellStyle name="Comma 2 2 8" xfId="5438"/>
    <cellStyle name="Comma 2 2 9" xfId="5561"/>
    <cellStyle name="Comma 2 3" xfId="1887" hidden="1"/>
    <cellStyle name="Comma 2 3" xfId="2466" hidden="1"/>
    <cellStyle name="Comma 2 3" xfId="3011"/>
    <cellStyle name="Comma 2 3 2" xfId="8181" hidden="1"/>
    <cellStyle name="Comma 2 3 2" xfId="14675"/>
    <cellStyle name="Comma 2 3 3" xfId="8760" hidden="1"/>
    <cellStyle name="Comma 2 3 3" xfId="15175"/>
    <cellStyle name="Comma 2 3 4" xfId="9305" hidden="1"/>
    <cellStyle name="Comma 2 3 4" xfId="5026"/>
    <cellStyle name="Comma 2 3 5" xfId="5604"/>
    <cellStyle name="Comma 2 3 6" xfId="6149"/>
    <cellStyle name="Comma 2 4" xfId="2003" hidden="1"/>
    <cellStyle name="Comma 2 4" xfId="2582" hidden="1"/>
    <cellStyle name="Comma 2 4" xfId="3127"/>
    <cellStyle name="Comma 2 4 2" xfId="8297" hidden="1"/>
    <cellStyle name="Comma 2 4 2" xfId="14782"/>
    <cellStyle name="Comma 2 4 3" xfId="8876" hidden="1"/>
    <cellStyle name="Comma 2 4 3" xfId="15282"/>
    <cellStyle name="Comma 2 4 4" xfId="9421" hidden="1"/>
    <cellStyle name="Comma 2 4 4" xfId="5142"/>
    <cellStyle name="Comma 2 4 5" xfId="5720"/>
    <cellStyle name="Comma 2 4 6" xfId="6265"/>
    <cellStyle name="Comma 2 5" xfId="7676"/>
    <cellStyle name="Comma 2 6" xfId="6844"/>
    <cellStyle name="Comma 2 7" xfId="4525"/>
    <cellStyle name="Comma 2 8" xfId="3693"/>
    <cellStyle name="Comma 20" xfId="3268"/>
    <cellStyle name="Comma 21" xfId="3298"/>
    <cellStyle name="Comma 3" xfId="235" hidden="1"/>
    <cellStyle name="Comma 3" xfId="1716" hidden="1"/>
    <cellStyle name="Comma 3" xfId="1878" hidden="1"/>
    <cellStyle name="Comma 3" xfId="1957" hidden="1"/>
    <cellStyle name="Comma 3" xfId="2031" hidden="1"/>
    <cellStyle name="Comma 3" xfId="2176" hidden="1"/>
    <cellStyle name="Comma 3" xfId="2254" hidden="1"/>
    <cellStyle name="Comma 3" xfId="2328" hidden="1"/>
    <cellStyle name="Comma 3" xfId="2457" hidden="1"/>
    <cellStyle name="Comma 3" xfId="2536" hidden="1"/>
    <cellStyle name="Comma 3" xfId="2610" hidden="1"/>
    <cellStyle name="Comma 3" xfId="2740" hidden="1"/>
    <cellStyle name="Comma 3" xfId="2816" hidden="1"/>
    <cellStyle name="Comma 3" xfId="2890" hidden="1"/>
    <cellStyle name="Comma 3" xfId="3003" hidden="1"/>
    <cellStyle name="Comma 3" xfId="3081" hidden="1"/>
    <cellStyle name="Comma 3" xfId="3155" hidden="1"/>
    <cellStyle name="Comma 3" xfId="3170"/>
    <cellStyle name="Comma 3 10" xfId="8622"/>
    <cellStyle name="Comma 3 11" xfId="8751"/>
    <cellStyle name="Comma 3 12" xfId="8830"/>
    <cellStyle name="Comma 3 13" xfId="8904"/>
    <cellStyle name="Comma 3 14" xfId="9034"/>
    <cellStyle name="Comma 3 15" xfId="9110"/>
    <cellStyle name="Comma 3 16" xfId="9184"/>
    <cellStyle name="Comma 3 17" xfId="9297"/>
    <cellStyle name="Comma 3 18" xfId="9375"/>
    <cellStyle name="Comma 3 19" xfId="9449"/>
    <cellStyle name="Comma 3 2" xfId="3246"/>
    <cellStyle name="Comma 3 20" xfId="9464"/>
    <cellStyle name="Comma 3 21" xfId="3382"/>
    <cellStyle name="Comma 3 22" xfId="4859"/>
    <cellStyle name="Comma 3 23" xfId="5018"/>
    <cellStyle name="Comma 3 24" xfId="5096"/>
    <cellStyle name="Comma 3 25" xfId="5170"/>
    <cellStyle name="Comma 3 26" xfId="5314"/>
    <cellStyle name="Comma 3 27" xfId="5392"/>
    <cellStyle name="Comma 3 28" xfId="5466"/>
    <cellStyle name="Comma 3 29" xfId="5595"/>
    <cellStyle name="Comma 3 3" xfId="6532"/>
    <cellStyle name="Comma 3 30" xfId="5674"/>
    <cellStyle name="Comma 3 31" xfId="5748"/>
    <cellStyle name="Comma 3 32" xfId="5878"/>
    <cellStyle name="Comma 3 33" xfId="5954"/>
    <cellStyle name="Comma 3 34" xfId="6028"/>
    <cellStyle name="Comma 3 35" xfId="6141"/>
    <cellStyle name="Comma 3 36" xfId="6219"/>
    <cellStyle name="Comma 3 37" xfId="6293"/>
    <cellStyle name="Comma 3 38" xfId="6308"/>
    <cellStyle name="Comma 3 4" xfId="8010"/>
    <cellStyle name="Comma 3 5" xfId="8172"/>
    <cellStyle name="Comma 3 6" xfId="8251"/>
    <cellStyle name="Comma 3 7" xfId="8325"/>
    <cellStyle name="Comma 3 8" xfId="8470"/>
    <cellStyle name="Comma 3 9" xfId="8548"/>
    <cellStyle name="Comma 4" xfId="1717"/>
    <cellStyle name="Comma 4 2" xfId="1882"/>
    <cellStyle name="Comma 4 3" xfId="8011"/>
    <cellStyle name="Comma 4 4" xfId="4860"/>
    <cellStyle name="Comma 5" xfId="1741"/>
    <cellStyle name="Comma 5 2" xfId="8035"/>
    <cellStyle name="Comma 5 3" xfId="4883"/>
    <cellStyle name="Comma 6" xfId="2073" hidden="1"/>
    <cellStyle name="Comma 6" xfId="2641" hidden="1"/>
    <cellStyle name="Comma 6" xfId="3198" hidden="1"/>
    <cellStyle name="Comma 6" xfId="5779" hidden="1"/>
    <cellStyle name="Comma 6" xfId="6336" hidden="1"/>
    <cellStyle name="Comma 6" xfId="8935" hidden="1"/>
    <cellStyle name="Comma 6" xfId="9492" hidden="1"/>
    <cellStyle name="Comma 6" xfId="12047" hidden="1"/>
    <cellStyle name="Comma 6" xfId="12589" hidden="1"/>
    <cellStyle name="Comma 6" xfId="14837" hidden="1"/>
    <cellStyle name="Comma 6" xfId="15344"/>
    <cellStyle name="Comma 7" xfId="3202"/>
    <cellStyle name="Comma 7 2" xfId="9496"/>
    <cellStyle name="Comma 7 3" xfId="6339"/>
    <cellStyle name="Comma 8" xfId="207"/>
    <cellStyle name="Comma 8 2" xfId="6504"/>
    <cellStyle name="Comma 8 3" xfId="3354"/>
    <cellStyle name="Comma 9" xfId="236"/>
    <cellStyle name="Currency" xfId="23" builtinId="4" hidden="1"/>
    <cellStyle name="Currency" xfId="58" builtinId="4" hidden="1"/>
    <cellStyle name="Currency" xfId="59" builtinId="4" customBuiltin="1"/>
    <cellStyle name="Currency [0]" xfId="24" builtinId="7" hidden="1"/>
    <cellStyle name="Currency [0]" xfId="78" builtinId="7" hidden="1"/>
    <cellStyle name="Currency [0]" xfId="121" builtinId="7" hidden="1"/>
    <cellStyle name="Currency [0]" xfId="168" builtinId="7" hidden="1"/>
    <cellStyle name="Currency [0]" xfId="210" builtinId="7" hidden="1"/>
    <cellStyle name="Currency [0]" xfId="373" builtinId="7" hidden="1"/>
    <cellStyle name="Currency [0]" xfId="1657" builtinId="7" hidden="1"/>
    <cellStyle name="Currency [0]" xfId="1691" builtinId="7" hidden="1"/>
    <cellStyle name="Currency [0]" xfId="1744" builtinId="7" hidden="1"/>
    <cellStyle name="Currency [0]" xfId="1797" builtinId="7" hidden="1"/>
    <cellStyle name="Currency [0]" xfId="1847" builtinId="7" hidden="1"/>
    <cellStyle name="Currency [0]" xfId="1891" builtinId="7" hidden="1"/>
    <cellStyle name="Currency [0]" xfId="1928" builtinId="7" hidden="1"/>
    <cellStyle name="Currency [0]" xfId="1968" builtinId="7" hidden="1"/>
    <cellStyle name="Currency [0]" xfId="2006" builtinId="7" hidden="1"/>
    <cellStyle name="Currency [0]" xfId="2041" builtinId="7" hidden="1"/>
    <cellStyle name="Currency [0]" xfId="2094" builtinId="7" hidden="1"/>
    <cellStyle name="Currency [0]" xfId="2145" builtinId="7" hidden="1"/>
    <cellStyle name="Currency [0]" xfId="2189" builtinId="7" hidden="1"/>
    <cellStyle name="Currency [0]" xfId="2225" builtinId="7" hidden="1"/>
    <cellStyle name="Currency [0]" xfId="2265" builtinId="7" hidden="1"/>
    <cellStyle name="Currency [0]" xfId="2303" builtinId="7" hidden="1"/>
    <cellStyle name="Currency [0]" xfId="2038" builtinId="7" hidden="1"/>
    <cellStyle name="Currency [0]" xfId="2376" builtinId="7" hidden="1"/>
    <cellStyle name="Currency [0]" xfId="2426" builtinId="7" hidden="1"/>
    <cellStyle name="Currency [0]" xfId="2470" builtinId="7" hidden="1"/>
    <cellStyle name="Currency [0]" xfId="2507" builtinId="7" hidden="1"/>
    <cellStyle name="Currency [0]" xfId="2547" builtinId="7" hidden="1"/>
    <cellStyle name="Currency [0]" xfId="2585" builtinId="7" hidden="1"/>
    <cellStyle name="Currency [0]" xfId="2072" builtinId="7" hidden="1"/>
    <cellStyle name="Currency [0]" xfId="2660" builtinId="7" hidden="1"/>
    <cellStyle name="Currency [0]" xfId="2709" builtinId="7" hidden="1"/>
    <cellStyle name="Currency [0]" xfId="2751" builtinId="7" hidden="1"/>
    <cellStyle name="Currency [0]" xfId="2787" builtinId="7" hidden="1"/>
    <cellStyle name="Currency [0]" xfId="2827" builtinId="7" hidden="1"/>
    <cellStyle name="Currency [0]" xfId="2865" builtinId="7" hidden="1"/>
    <cellStyle name="Currency [0]" xfId="2639" builtinId="7" hidden="1"/>
    <cellStyle name="Currency [0]" xfId="2924" builtinId="7" hidden="1"/>
    <cellStyle name="Currency [0]" xfId="2972" builtinId="7" hidden="1"/>
    <cellStyle name="Currency [0]" xfId="3015" builtinId="7" hidden="1"/>
    <cellStyle name="Currency [0]" xfId="3052" builtinId="7" hidden="1"/>
    <cellStyle name="Currency [0]" xfId="3092" builtinId="7" hidden="1"/>
    <cellStyle name="Currency [0]" xfId="3130" builtinId="7" hidden="1"/>
    <cellStyle name="Currency [0]" xfId="3173" builtinId="7" hidden="1"/>
    <cellStyle name="Currency [0]" xfId="3219" builtinId="7" hidden="1"/>
    <cellStyle name="Currency [0]" xfId="3271" builtinId="7" hidden="1"/>
    <cellStyle name="Currency [0]" xfId="3315" builtinId="7" hidden="1"/>
    <cellStyle name="Currency [0]" xfId="3357" builtinId="7" hidden="1"/>
    <cellStyle name="Currency [0]" xfId="3516" builtinId="7" hidden="1"/>
    <cellStyle name="Currency [0]" xfId="4800" builtinId="7" hidden="1"/>
    <cellStyle name="Currency [0]" xfId="4834" builtinId="7" hidden="1"/>
    <cellStyle name="Currency [0]" xfId="4886" builtinId="7" hidden="1"/>
    <cellStyle name="Currency [0]" xfId="4938" builtinId="7" hidden="1"/>
    <cellStyle name="Currency [0]" xfId="4987" builtinId="7" hidden="1"/>
    <cellStyle name="Currency [0]" xfId="5030" builtinId="7" hidden="1"/>
    <cellStyle name="Currency [0]" xfId="5067" builtinId="7" hidden="1"/>
    <cellStyle name="Currency [0]" xfId="5107" builtinId="7" hidden="1"/>
    <cellStyle name="Currency [0]" xfId="5145" builtinId="7" hidden="1"/>
    <cellStyle name="Currency [0]" xfId="5180" builtinId="7" hidden="1"/>
    <cellStyle name="Currency [0]" xfId="5232" builtinId="7" hidden="1"/>
    <cellStyle name="Currency [0]" xfId="5283" builtinId="7" hidden="1"/>
    <cellStyle name="Currency [0]" xfId="5327" builtinId="7" hidden="1"/>
    <cellStyle name="Currency [0]" xfId="5363" builtinId="7" hidden="1"/>
    <cellStyle name="Currency [0]" xfId="5403" builtinId="7" hidden="1"/>
    <cellStyle name="Currency [0]" xfId="5441" builtinId="7" hidden="1"/>
    <cellStyle name="Currency [0]" xfId="5177" builtinId="7" hidden="1"/>
    <cellStyle name="Currency [0]" xfId="5514" builtinId="7" hidden="1"/>
    <cellStyle name="Currency [0]" xfId="5564" builtinId="7" hidden="1"/>
    <cellStyle name="Currency [0]" xfId="5608" builtinId="7" hidden="1"/>
    <cellStyle name="Currency [0]" xfId="5645" builtinId="7" hidden="1"/>
    <cellStyle name="Currency [0]" xfId="5685" builtinId="7" hidden="1"/>
    <cellStyle name="Currency [0]" xfId="5723" builtinId="7" hidden="1"/>
    <cellStyle name="Currency [0]" xfId="5211" builtinId="7" hidden="1"/>
    <cellStyle name="Currency [0]" xfId="5798" builtinId="7" hidden="1"/>
    <cellStyle name="Currency [0]" xfId="5847" builtinId="7" hidden="1"/>
    <cellStyle name="Currency [0]" xfId="5889" builtinId="7" hidden="1"/>
    <cellStyle name="Currency [0]" xfId="5925" builtinId="7" hidden="1"/>
    <cellStyle name="Currency [0]" xfId="5965" builtinId="7" hidden="1"/>
    <cellStyle name="Currency [0]" xfId="6003" builtinId="7" hidden="1"/>
    <cellStyle name="Currency [0]" xfId="5777" builtinId="7" hidden="1"/>
    <cellStyle name="Currency [0]" xfId="6062" builtinId="7" hidden="1"/>
    <cellStyle name="Currency [0]" xfId="6110" builtinId="7" hidden="1"/>
    <cellStyle name="Currency [0]" xfId="6153" builtinId="7" hidden="1"/>
    <cellStyle name="Currency [0]" xfId="6190" builtinId="7" hidden="1"/>
    <cellStyle name="Currency [0]" xfId="6230" builtinId="7" hidden="1"/>
    <cellStyle name="Currency [0]" xfId="6268" builtinId="7" hidden="1"/>
    <cellStyle name="Currency [0]" xfId="6311" builtinId="7" hidden="1"/>
    <cellStyle name="Currency [0]" xfId="6356" builtinId="7" hidden="1"/>
    <cellStyle name="Currency [0] 10" xfId="8141"/>
    <cellStyle name="Currency [0] 11" xfId="8185"/>
    <cellStyle name="Currency [0] 12" xfId="8222"/>
    <cellStyle name="Currency [0] 13" xfId="8262"/>
    <cellStyle name="Currency [0] 14" xfId="8300"/>
    <cellStyle name="Currency [0] 15" xfId="8335"/>
    <cellStyle name="Currency [0] 16" xfId="8388"/>
    <cellStyle name="Currency [0] 17" xfId="8439"/>
    <cellStyle name="Currency [0] 18" xfId="8483"/>
    <cellStyle name="Currency [0] 19" xfId="8519"/>
    <cellStyle name="Currency [0] 2" xfId="6437"/>
    <cellStyle name="Currency [0] 20" xfId="8559"/>
    <cellStyle name="Currency [0] 21" xfId="8597"/>
    <cellStyle name="Currency [0] 22" xfId="8332"/>
    <cellStyle name="Currency [0] 23" xfId="8670"/>
    <cellStyle name="Currency [0] 24" xfId="8720"/>
    <cellStyle name="Currency [0] 25" xfId="8764"/>
    <cellStyle name="Currency [0] 26" xfId="8801"/>
    <cellStyle name="Currency [0] 27" xfId="8841"/>
    <cellStyle name="Currency [0] 28" xfId="8879"/>
    <cellStyle name="Currency [0] 29" xfId="8366"/>
    <cellStyle name="Currency [0] 3" xfId="6464"/>
    <cellStyle name="Currency [0] 30" xfId="8954"/>
    <cellStyle name="Currency [0] 31" xfId="9003"/>
    <cellStyle name="Currency [0] 32" xfId="9045"/>
    <cellStyle name="Currency [0] 33" xfId="9081"/>
    <cellStyle name="Currency [0] 34" xfId="9121"/>
    <cellStyle name="Currency [0] 35" xfId="9159"/>
    <cellStyle name="Currency [0] 36" xfId="8933"/>
    <cellStyle name="Currency [0] 37" xfId="9218"/>
    <cellStyle name="Currency [0] 38" xfId="9266"/>
    <cellStyle name="Currency [0] 39" xfId="9309"/>
    <cellStyle name="Currency [0] 4" xfId="309" hidden="1"/>
    <cellStyle name="Currency [0] 4" xfId="396" hidden="1"/>
    <cellStyle name="Currency [0] 4" xfId="480" hidden="1"/>
    <cellStyle name="Currency [0] 4" xfId="557" hidden="1"/>
    <cellStyle name="Currency [0] 4" xfId="692" hidden="1"/>
    <cellStyle name="Currency [0] 4" xfId="778" hidden="1"/>
    <cellStyle name="Currency [0] 4" xfId="863" hidden="1"/>
    <cellStyle name="Currency [0] 4" xfId="937" hidden="1"/>
    <cellStyle name="Currency [0] 4" xfId="1028" hidden="1"/>
    <cellStyle name="Currency [0] 4" xfId="1114" hidden="1"/>
    <cellStyle name="Currency [0] 4" xfId="1199" hidden="1"/>
    <cellStyle name="Currency [0] 4" xfId="1276" hidden="1"/>
    <cellStyle name="Currency [0] 4" xfId="1357" hidden="1"/>
    <cellStyle name="Currency [0] 4" xfId="1437" hidden="1"/>
    <cellStyle name="Currency [0] 4" xfId="1514" hidden="1"/>
    <cellStyle name="Currency [0] 4" xfId="1583" hidden="1"/>
    <cellStyle name="Currency [0] 4" xfId="3452" hidden="1"/>
    <cellStyle name="Currency [0] 4" xfId="3539" hidden="1"/>
    <cellStyle name="Currency [0] 4" xfId="3623" hidden="1"/>
    <cellStyle name="Currency [0] 4" xfId="3700" hidden="1"/>
    <cellStyle name="Currency [0] 4" xfId="3835" hidden="1"/>
    <cellStyle name="Currency [0] 4" xfId="3921" hidden="1"/>
    <cellStyle name="Currency [0] 4" xfId="4006" hidden="1"/>
    <cellStyle name="Currency [0] 4" xfId="4080" hidden="1"/>
    <cellStyle name="Currency [0] 4" xfId="4171" hidden="1"/>
    <cellStyle name="Currency [0] 4" xfId="4257" hidden="1"/>
    <cellStyle name="Currency [0] 4" xfId="4342" hidden="1"/>
    <cellStyle name="Currency [0] 4" xfId="4419" hidden="1"/>
    <cellStyle name="Currency [0] 4" xfId="4500" hidden="1"/>
    <cellStyle name="Currency [0] 4" xfId="4580" hidden="1"/>
    <cellStyle name="Currency [0] 4" xfId="4657" hidden="1"/>
    <cellStyle name="Currency [0] 4" xfId="4726" hidden="1"/>
    <cellStyle name="Currency [0] 4" xfId="6603" hidden="1"/>
    <cellStyle name="Currency [0] 4" xfId="6690" hidden="1"/>
    <cellStyle name="Currency [0] 4" xfId="6774" hidden="1"/>
    <cellStyle name="Currency [0] 4" xfId="6851" hidden="1"/>
    <cellStyle name="Currency [0] 4" xfId="6986" hidden="1"/>
    <cellStyle name="Currency [0] 4" xfId="7072" hidden="1"/>
    <cellStyle name="Currency [0] 4" xfId="7157" hidden="1"/>
    <cellStyle name="Currency [0] 4" xfId="7231" hidden="1"/>
    <cellStyle name="Currency [0] 4" xfId="7322" hidden="1"/>
    <cellStyle name="Currency [0] 4" xfId="7408" hidden="1"/>
    <cellStyle name="Currency [0] 4" xfId="7493" hidden="1"/>
    <cellStyle name="Currency [0] 4" xfId="7570" hidden="1"/>
    <cellStyle name="Currency [0] 4" xfId="7651" hidden="1"/>
    <cellStyle name="Currency [0] 4" xfId="7731" hidden="1"/>
    <cellStyle name="Currency [0] 4" xfId="7808" hidden="1"/>
    <cellStyle name="Currency [0] 4" xfId="7877" hidden="1"/>
    <cellStyle name="Currency [0] 4" xfId="6507" hidden="1"/>
    <cellStyle name="Currency [0] 4" xfId="9825" hidden="1"/>
    <cellStyle name="Currency [0] 4" xfId="9909" hidden="1"/>
    <cellStyle name="Currency [0] 4" xfId="9986" hidden="1"/>
    <cellStyle name="Currency [0] 4" xfId="10121" hidden="1"/>
    <cellStyle name="Currency [0] 4" xfId="10207" hidden="1"/>
    <cellStyle name="Currency [0] 4" xfId="10292" hidden="1"/>
    <cellStyle name="Currency [0] 4" xfId="10366" hidden="1"/>
    <cellStyle name="Currency [0] 4" xfId="10457" hidden="1"/>
    <cellStyle name="Currency [0] 4" xfId="10543" hidden="1"/>
    <cellStyle name="Currency [0] 4" xfId="10628" hidden="1"/>
    <cellStyle name="Currency [0] 4" xfId="10705" hidden="1"/>
    <cellStyle name="Currency [0] 4" xfId="10786" hidden="1"/>
    <cellStyle name="Currency [0] 4" xfId="10866" hidden="1"/>
    <cellStyle name="Currency [0] 4" xfId="10943" hidden="1"/>
    <cellStyle name="Currency [0] 4" xfId="11012" hidden="1"/>
    <cellStyle name="Currency [0] 4" xfId="9643" hidden="1"/>
    <cellStyle name="Currency [0] 4" xfId="12698" hidden="1"/>
    <cellStyle name="Currency [0] 4" xfId="12782" hidden="1"/>
    <cellStyle name="Currency [0] 4" xfId="12858" hidden="1"/>
    <cellStyle name="Currency [0] 4" xfId="12992" hidden="1"/>
    <cellStyle name="Currency [0] 4" xfId="13078" hidden="1"/>
    <cellStyle name="Currency [0] 4" xfId="13163" hidden="1"/>
    <cellStyle name="Currency [0] 4" xfId="13237" hidden="1"/>
    <cellStyle name="Currency [0] 4" xfId="13328" hidden="1"/>
    <cellStyle name="Currency [0] 4" xfId="13414" hidden="1"/>
    <cellStyle name="Currency [0] 4" xfId="13499" hidden="1"/>
    <cellStyle name="Currency [0] 4" xfId="13576" hidden="1"/>
    <cellStyle name="Currency [0] 4" xfId="13657" hidden="1"/>
    <cellStyle name="Currency [0] 4" xfId="13736" hidden="1"/>
    <cellStyle name="Currency [0] 4" xfId="13813" hidden="1"/>
    <cellStyle name="Currency [0] 4" xfId="13882" hidden="1"/>
    <cellStyle name="Currency [0] 4" xfId="12408"/>
    <cellStyle name="Currency [0] 40" xfId="9346"/>
    <cellStyle name="Currency [0] 41" xfId="9386"/>
    <cellStyle name="Currency [0] 42" xfId="9424"/>
    <cellStyle name="Currency [0] 43" xfId="9467"/>
    <cellStyle name="Currency [0] 44" xfId="9513"/>
    <cellStyle name="Currency [0] 5" xfId="6667"/>
    <cellStyle name="Currency [0] 6" xfId="7951"/>
    <cellStyle name="Currency [0] 7" xfId="7985"/>
    <cellStyle name="Currency [0] 8" xfId="8038"/>
    <cellStyle name="Currency [0] 9" xfId="8091"/>
    <cellStyle name="Currency 10" xfId="1778"/>
    <cellStyle name="Currency 10 2" xfId="8072"/>
    <cellStyle name="Currency 10 3" xfId="4919"/>
    <cellStyle name="Currency 11" xfId="120"/>
    <cellStyle name="Currency 11 2" xfId="6436"/>
    <cellStyle name="Currency 12" xfId="148" hidden="1"/>
    <cellStyle name="Currency 12" xfId="6444"/>
    <cellStyle name="Currency 13" xfId="149"/>
    <cellStyle name="Currency 13 2" xfId="6445"/>
    <cellStyle name="Currency 14" xfId="3270"/>
    <cellStyle name="Currency 15" xfId="3296"/>
    <cellStyle name="Currency 2" xfId="348" hidden="1"/>
    <cellStyle name="Currency 2" xfId="1690"/>
    <cellStyle name="Currency 2 2" xfId="1823"/>
    <cellStyle name="Currency 2 3" xfId="6642" hidden="1"/>
    <cellStyle name="Currency 2 3" xfId="13983"/>
    <cellStyle name="Currency 2 4" xfId="7984" hidden="1"/>
    <cellStyle name="Currency 2 4" xfId="3491"/>
    <cellStyle name="Currency 2 5" xfId="4833"/>
    <cellStyle name="Currency 3" xfId="1718"/>
    <cellStyle name="Currency 3 2" xfId="1846" hidden="1"/>
    <cellStyle name="Currency 3 2" xfId="2302" hidden="1"/>
    <cellStyle name="Currency 3 2" xfId="2425" hidden="1"/>
    <cellStyle name="Currency 3 2" xfId="2864" hidden="1"/>
    <cellStyle name="Currency 3 2" xfId="2971"/>
    <cellStyle name="Currency 3 2 10" xfId="6109"/>
    <cellStyle name="Currency 3 2 2" xfId="8140" hidden="1"/>
    <cellStyle name="Currency 3 2 2" xfId="14524"/>
    <cellStyle name="Currency 3 2 3" xfId="8596" hidden="1"/>
    <cellStyle name="Currency 3 2 3" xfId="14638"/>
    <cellStyle name="Currency 3 2 4" xfId="8719" hidden="1"/>
    <cellStyle name="Currency 3 2 4" xfId="15039"/>
    <cellStyle name="Currency 3 2 5" xfId="9158" hidden="1"/>
    <cellStyle name="Currency 3 2 5" xfId="15139"/>
    <cellStyle name="Currency 3 2 6" xfId="9265" hidden="1"/>
    <cellStyle name="Currency 3 2 6" xfId="4986"/>
    <cellStyle name="Currency 3 2 7" xfId="5440"/>
    <cellStyle name="Currency 3 2 8" xfId="5563"/>
    <cellStyle name="Currency 3 2 9" xfId="6002"/>
    <cellStyle name="Currency 3 3" xfId="1927" hidden="1"/>
    <cellStyle name="Currency 3 3" xfId="2506" hidden="1"/>
    <cellStyle name="Currency 3 3" xfId="3051"/>
    <cellStyle name="Currency 3 3 2" xfId="8221" hidden="1"/>
    <cellStyle name="Currency 3 3 2" xfId="14711"/>
    <cellStyle name="Currency 3 3 3" xfId="8800" hidden="1"/>
    <cellStyle name="Currency 3 3 3" xfId="15211"/>
    <cellStyle name="Currency 3 3 4" xfId="9345" hidden="1"/>
    <cellStyle name="Currency 3 3 4" xfId="5066"/>
    <cellStyle name="Currency 3 3 5" xfId="5644"/>
    <cellStyle name="Currency 3 3 6" xfId="6189"/>
    <cellStyle name="Currency 3 4" xfId="2005" hidden="1"/>
    <cellStyle name="Currency 3 4" xfId="2584" hidden="1"/>
    <cellStyle name="Currency 3 4" xfId="3129"/>
    <cellStyle name="Currency 3 4 2" xfId="8299" hidden="1"/>
    <cellStyle name="Currency 3 4 2" xfId="14783"/>
    <cellStyle name="Currency 3 4 3" xfId="8878" hidden="1"/>
    <cellStyle name="Currency 3 4 3" xfId="15283"/>
    <cellStyle name="Currency 3 4 4" xfId="9423" hidden="1"/>
    <cellStyle name="Currency 3 4 4" xfId="5144"/>
    <cellStyle name="Currency 3 4 5" xfId="5722"/>
    <cellStyle name="Currency 3 4 6" xfId="6267"/>
    <cellStyle name="Currency 3 5" xfId="8012"/>
    <cellStyle name="Currency 3 6" xfId="4861"/>
    <cellStyle name="Currency 4" xfId="2074" hidden="1"/>
    <cellStyle name="Currency 4" xfId="2642" hidden="1"/>
    <cellStyle name="Currency 4" xfId="3172"/>
    <cellStyle name="Currency 4 2" xfId="8368" hidden="1"/>
    <cellStyle name="Currency 4 2" xfId="14317"/>
    <cellStyle name="Currency 4 3" xfId="8936" hidden="1"/>
    <cellStyle name="Currency 4 3" xfId="14838"/>
    <cellStyle name="Currency 4 4" xfId="9466"/>
    <cellStyle name="Currency 4 5" xfId="5212"/>
    <cellStyle name="Currency 4 6" xfId="5780"/>
    <cellStyle name="Currency 4 7" xfId="6310"/>
    <cellStyle name="Currency 5" xfId="3199"/>
    <cellStyle name="Currency 6" xfId="3200"/>
    <cellStyle name="Currency 6 2" xfId="9494"/>
    <cellStyle name="Currency 6 3" xfId="6337"/>
    <cellStyle name="Currency 7" xfId="209"/>
    <cellStyle name="Currency 7 2" xfId="6506"/>
    <cellStyle name="Currency 7 3" xfId="3356"/>
    <cellStyle name="Currency 8" xfId="1743"/>
    <cellStyle name="Currency 8 2" xfId="8037"/>
    <cellStyle name="Currency 8 3" xfId="4885"/>
    <cellStyle name="Currency 9" xfId="1777"/>
    <cellStyle name="EEC Input" xfId="55"/>
    <cellStyle name="Explanatory Text" xfId="18" builtinId="53" hidden="1"/>
    <cellStyle name="Explanatory Text" xfId="75" builtinId="53" hidden="1"/>
    <cellStyle name="Explanatory Text" xfId="116" builtinId="53" hidden="1"/>
    <cellStyle name="Explanatory Text" xfId="165" builtinId="53" hidden="1"/>
    <cellStyle name="Explanatory Text" xfId="205" builtinId="53" hidden="1"/>
    <cellStyle name="Explanatory Text" xfId="258" builtinId="53" hidden="1"/>
    <cellStyle name="Explanatory Text" xfId="304" builtinId="53" hidden="1"/>
    <cellStyle name="Explanatory Text" xfId="346" builtinId="53" hidden="1"/>
    <cellStyle name="Explanatory Text" xfId="391" builtinId="53" hidden="1"/>
    <cellStyle name="Explanatory Text" xfId="428" builtinId="53" hidden="1"/>
    <cellStyle name="Explanatory Text" xfId="476" builtinId="53" hidden="1"/>
    <cellStyle name="Explanatory Text" xfId="515" builtinId="53" hidden="1"/>
    <cellStyle name="Explanatory Text" xfId="547" builtinId="53" hidden="1"/>
    <cellStyle name="Explanatory Text" xfId="594" builtinId="53" hidden="1"/>
    <cellStyle name="Explanatory Text" xfId="643" builtinId="53" hidden="1"/>
    <cellStyle name="Explanatory Text" xfId="688" builtinId="53" hidden="1"/>
    <cellStyle name="Explanatory Text" xfId="729" builtinId="53" hidden="1"/>
    <cellStyle name="Explanatory Text" xfId="773" builtinId="53" hidden="1"/>
    <cellStyle name="Explanatory Text" xfId="811" builtinId="53" hidden="1"/>
    <cellStyle name="Explanatory Text" xfId="859" builtinId="53" hidden="1"/>
    <cellStyle name="Explanatory Text" xfId="897" builtinId="53" hidden="1"/>
    <cellStyle name="Explanatory Text" xfId="929" builtinId="53" hidden="1"/>
    <cellStyle name="Explanatory Text" xfId="973" builtinId="53" hidden="1"/>
    <cellStyle name="Explanatory Text" xfId="731" builtinId="53" hidden="1"/>
    <cellStyle name="Explanatory Text" xfId="1024" builtinId="53" hidden="1"/>
    <cellStyle name="Explanatory Text" xfId="1065" builtinId="53" hidden="1"/>
    <cellStyle name="Explanatory Text" xfId="1109" builtinId="53" hidden="1"/>
    <cellStyle name="Explanatory Text" xfId="1147" builtinId="53" hidden="1"/>
    <cellStyle name="Explanatory Text" xfId="1194" builtinId="53" hidden="1"/>
    <cellStyle name="Explanatory Text" xfId="1234" builtinId="53" hidden="1"/>
    <cellStyle name="Explanatory Text" xfId="1267" builtinId="53" hidden="1"/>
    <cellStyle name="Explanatory Text" xfId="1313" builtinId="53" hidden="1"/>
    <cellStyle name="Explanatory Text" xfId="1273" builtinId="53" hidden="1"/>
    <cellStyle name="Explanatory Text" xfId="1354" builtinId="53" hidden="1"/>
    <cellStyle name="Explanatory Text" xfId="1393" builtinId="53" hidden="1"/>
    <cellStyle name="Explanatory Text" xfId="1434" builtinId="53" hidden="1"/>
    <cellStyle name="Explanatory Text" xfId="1468" builtinId="53" hidden="1"/>
    <cellStyle name="Explanatory Text" xfId="1511" builtinId="53" hidden="1"/>
    <cellStyle name="Explanatory Text" xfId="1547" builtinId="53" hidden="1"/>
    <cellStyle name="Explanatory Text" xfId="1577" builtinId="53" hidden="1"/>
    <cellStyle name="Explanatory Text" xfId="1618" builtinId="53" hidden="1"/>
    <cellStyle name="Explanatory Text" xfId="1053" builtinId="53" hidden="1"/>
    <cellStyle name="Explanatory Text" xfId="1651" builtinId="53" hidden="1"/>
    <cellStyle name="Explanatory Text" xfId="1682" builtinId="53" hidden="1"/>
    <cellStyle name="Explanatory Text" xfId="1738" builtinId="53" hidden="1"/>
    <cellStyle name="Explanatory Text" xfId="1794" builtinId="53" hidden="1"/>
    <cellStyle name="Explanatory Text" xfId="1841" builtinId="53" hidden="1"/>
    <cellStyle name="Explanatory Text" xfId="1885" builtinId="53" hidden="1"/>
    <cellStyle name="Explanatory Text" xfId="1918" builtinId="53" hidden="1"/>
    <cellStyle name="Explanatory Text" xfId="1962" builtinId="53" hidden="1"/>
    <cellStyle name="Explanatory Text" xfId="1964" builtinId="53" hidden="1"/>
    <cellStyle name="Explanatory Text" xfId="2035" builtinId="53" hidden="1"/>
    <cellStyle name="Explanatory Text" xfId="2091" builtinId="53" hidden="1"/>
    <cellStyle name="Explanatory Text" xfId="2139" builtinId="53" hidden="1"/>
    <cellStyle name="Explanatory Text" xfId="2183" builtinId="53" hidden="1"/>
    <cellStyle name="Explanatory Text" xfId="2216" builtinId="53" hidden="1"/>
    <cellStyle name="Explanatory Text" xfId="2259" builtinId="53" hidden="1"/>
    <cellStyle name="Explanatory Text" xfId="2261" builtinId="53" hidden="1"/>
    <cellStyle name="Explanatory Text" xfId="2040" builtinId="53" hidden="1"/>
    <cellStyle name="Explanatory Text" xfId="2373" builtinId="53" hidden="1"/>
    <cellStyle name="Explanatory Text" xfId="2420" builtinId="53" hidden="1"/>
    <cellStyle name="Explanatory Text" xfId="2464" builtinId="53" hidden="1"/>
    <cellStyle name="Explanatory Text" xfId="2497" builtinId="53" hidden="1"/>
    <cellStyle name="Explanatory Text" xfId="2541" builtinId="53" hidden="1"/>
    <cellStyle name="Explanatory Text" xfId="2543" builtinId="53" hidden="1"/>
    <cellStyle name="Explanatory Text" xfId="2352" builtinId="53" hidden="1"/>
    <cellStyle name="Explanatory Text" xfId="2657" builtinId="53" hidden="1"/>
    <cellStyle name="Explanatory Text" xfId="2703" builtinId="53" hidden="1"/>
    <cellStyle name="Explanatory Text" xfId="2746" builtinId="53" hidden="1"/>
    <cellStyle name="Explanatory Text" xfId="2778" builtinId="53" hidden="1"/>
    <cellStyle name="Explanatory Text" xfId="2821" builtinId="53" hidden="1"/>
    <cellStyle name="Explanatory Text" xfId="2823" builtinId="53" hidden="1"/>
    <cellStyle name="Explanatory Text" xfId="2643" builtinId="53" hidden="1"/>
    <cellStyle name="Explanatory Text" xfId="2921" builtinId="53" hidden="1"/>
    <cellStyle name="Explanatory Text" xfId="2966" builtinId="53" hidden="1"/>
    <cellStyle name="Explanatory Text" xfId="3009" builtinId="53" hidden="1"/>
    <cellStyle name="Explanatory Text" xfId="3042" builtinId="53" hidden="1"/>
    <cellStyle name="Explanatory Text" xfId="3086" builtinId="53" hidden="1"/>
    <cellStyle name="Explanatory Text" xfId="3088" builtinId="53" hidden="1"/>
    <cellStyle name="Explanatory Text" xfId="3168" builtinId="53" hidden="1"/>
    <cellStyle name="Explanatory Text" xfId="3216" builtinId="53" hidden="1"/>
    <cellStyle name="Explanatory Text" xfId="3266" builtinId="53" hidden="1"/>
    <cellStyle name="Explanatory Text" xfId="3312" builtinId="53" hidden="1"/>
    <cellStyle name="Explanatory Text" xfId="3352" builtinId="53" hidden="1"/>
    <cellStyle name="Explanatory Text" xfId="3401" builtinId="53" hidden="1"/>
    <cellStyle name="Explanatory Text" xfId="3447" builtinId="53" hidden="1"/>
    <cellStyle name="Explanatory Text" xfId="3489" builtinId="53" hidden="1"/>
    <cellStyle name="Explanatory Text" xfId="3534" builtinId="53" hidden="1"/>
    <cellStyle name="Explanatory Text" xfId="3571" builtinId="53" hidden="1"/>
    <cellStyle name="Explanatory Text" xfId="3619" builtinId="53" hidden="1"/>
    <cellStyle name="Explanatory Text" xfId="3658" builtinId="53" hidden="1"/>
    <cellStyle name="Explanatory Text" xfId="3690" builtinId="53" hidden="1"/>
    <cellStyle name="Explanatory Text" xfId="3737" builtinId="53" hidden="1"/>
    <cellStyle name="Explanatory Text" xfId="3786" builtinId="53" hidden="1"/>
    <cellStyle name="Explanatory Text" xfId="3831" builtinId="53" hidden="1"/>
    <cellStyle name="Explanatory Text" xfId="3872" builtinId="53" hidden="1"/>
    <cellStyle name="Explanatory Text" xfId="3916" builtinId="53" hidden="1"/>
    <cellStyle name="Explanatory Text" xfId="3954" builtinId="53" hidden="1"/>
    <cellStyle name="Explanatory Text" xfId="4002" builtinId="53" hidden="1"/>
    <cellStyle name="Explanatory Text" xfId="4040" builtinId="53" hidden="1"/>
    <cellStyle name="Explanatory Text" xfId="4072" builtinId="53" hidden="1"/>
    <cellStyle name="Explanatory Text" xfId="4116" builtinId="53" hidden="1"/>
    <cellStyle name="Explanatory Text" xfId="3874" builtinId="53" hidden="1"/>
    <cellStyle name="Explanatory Text" xfId="4167" builtinId="53" hidden="1"/>
    <cellStyle name="Explanatory Text" xfId="4208" builtinId="53" hidden="1"/>
    <cellStyle name="Explanatory Text" xfId="4252" builtinId="53" hidden="1"/>
    <cellStyle name="Explanatory Text" xfId="4290" builtinId="53" hidden="1"/>
    <cellStyle name="Explanatory Text" xfId="4337" builtinId="53" hidden="1"/>
    <cellStyle name="Explanatory Text" xfId="4377" builtinId="53" hidden="1"/>
    <cellStyle name="Explanatory Text" xfId="4410" builtinId="53" hidden="1"/>
    <cellStyle name="Explanatory Text" xfId="4456" builtinId="53" hidden="1"/>
    <cellStyle name="Explanatory Text" xfId="4416" builtinId="53" hidden="1"/>
    <cellStyle name="Explanatory Text" xfId="4497" builtinId="53" hidden="1"/>
    <cellStyle name="Explanatory Text" xfId="4536" builtinId="53" hidden="1"/>
    <cellStyle name="Explanatory Text" xfId="4577" builtinId="53" hidden="1"/>
    <cellStyle name="Explanatory Text" xfId="4611" builtinId="53" hidden="1"/>
    <cellStyle name="Explanatory Text" xfId="4654" builtinId="53" hidden="1"/>
    <cellStyle name="Explanatory Text" xfId="4690" builtinId="53" hidden="1"/>
    <cellStyle name="Explanatory Text" xfId="4720" builtinId="53" hidden="1"/>
    <cellStyle name="Explanatory Text" xfId="4761" builtinId="53" hidden="1"/>
    <cellStyle name="Explanatory Text" xfId="4196" builtinId="53" hidden="1"/>
    <cellStyle name="Explanatory Text" xfId="4794" builtinId="53" hidden="1"/>
    <cellStyle name="Explanatory Text" xfId="4825" builtinId="53" hidden="1"/>
    <cellStyle name="Explanatory Text" xfId="4880" builtinId="53" hidden="1"/>
    <cellStyle name="Explanatory Text" xfId="4935" builtinId="53" hidden="1"/>
    <cellStyle name="Explanatory Text" xfId="4981" builtinId="53" hidden="1"/>
    <cellStyle name="Explanatory Text" xfId="5024" builtinId="53" hidden="1"/>
    <cellStyle name="Explanatory Text" xfId="5057" builtinId="53" hidden="1"/>
    <cellStyle name="Explanatory Text" xfId="5101" builtinId="53" hidden="1"/>
    <cellStyle name="Explanatory Text" xfId="5103" builtinId="53" hidden="1"/>
    <cellStyle name="Explanatory Text" xfId="5174" builtinId="53" hidden="1"/>
    <cellStyle name="Explanatory Text" xfId="5229" builtinId="53" hidden="1"/>
    <cellStyle name="Explanatory Text" xfId="5277" builtinId="53" hidden="1"/>
    <cellStyle name="Explanatory Text" xfId="5321" builtinId="53" hidden="1"/>
    <cellStyle name="Explanatory Text" xfId="5354" builtinId="53" hidden="1"/>
    <cellStyle name="Explanatory Text" xfId="5397" builtinId="53" hidden="1"/>
    <cellStyle name="Explanatory Text" xfId="5399" builtinId="53" hidden="1"/>
    <cellStyle name="Explanatory Text" xfId="5179" builtinId="53" hidden="1"/>
    <cellStyle name="Explanatory Text" xfId="5511" builtinId="53" hidden="1"/>
    <cellStyle name="Explanatory Text" xfId="5558" builtinId="53" hidden="1"/>
    <cellStyle name="Explanatory Text" xfId="5602" builtinId="53" hidden="1"/>
    <cellStyle name="Explanatory Text" xfId="5635" builtinId="53" hidden="1"/>
    <cellStyle name="Explanatory Text" xfId="5679" builtinId="53" hidden="1"/>
    <cellStyle name="Explanatory Text" xfId="5681" builtinId="53" hidden="1"/>
    <cellStyle name="Explanatory Text" xfId="5490" builtinId="53" hidden="1"/>
    <cellStyle name="Explanatory Text" xfId="5795" builtinId="53" hidden="1"/>
    <cellStyle name="Explanatory Text" xfId="5841" builtinId="53" hidden="1"/>
    <cellStyle name="Explanatory Text" xfId="5884" builtinId="53" hidden="1"/>
    <cellStyle name="Explanatory Text" xfId="5916" builtinId="53" hidden="1"/>
    <cellStyle name="Explanatory Text" xfId="5959" builtinId="53" hidden="1"/>
    <cellStyle name="Explanatory Text" xfId="5961" builtinId="53" hidden="1"/>
    <cellStyle name="Explanatory Text" xfId="5781" builtinId="53" hidden="1"/>
    <cellStyle name="Explanatory Text" xfId="6059" builtinId="53" hidden="1"/>
    <cellStyle name="Explanatory Text" xfId="6104" builtinId="53" hidden="1"/>
    <cellStyle name="Explanatory Text" xfId="6147" builtinId="53" hidden="1"/>
    <cellStyle name="Explanatory Text" xfId="6180" builtinId="53" hidden="1"/>
    <cellStyle name="Explanatory Text" xfId="6224" builtinId="53" hidden="1"/>
    <cellStyle name="Explanatory Text" xfId="6226" builtinId="53" hidden="1"/>
    <cellStyle name="Explanatory Text" xfId="6306" builtinId="53" hidden="1"/>
    <cellStyle name="Explanatory Text" xfId="6353" builtinId="53" hidden="1"/>
    <cellStyle name="Explanatory Text" xfId="6399" builtinId="53" hidden="1"/>
    <cellStyle name="Explanatory Text" xfId="6461" builtinId="53" hidden="1"/>
    <cellStyle name="Explanatory Text" xfId="6502" builtinId="53" hidden="1"/>
    <cellStyle name="Explanatory Text" xfId="6552" builtinId="53" hidden="1"/>
    <cellStyle name="Explanatory Text" xfId="6598" builtinId="53" hidden="1"/>
    <cellStyle name="Explanatory Text" xfId="6640" builtinId="53" hidden="1"/>
    <cellStyle name="Explanatory Text" xfId="6685" builtinId="53" hidden="1"/>
    <cellStyle name="Explanatory Text" xfId="6722" builtinId="53" hidden="1"/>
    <cellStyle name="Explanatory Text" xfId="6770" builtinId="53" hidden="1"/>
    <cellStyle name="Explanatory Text" xfId="6809" builtinId="53" hidden="1"/>
    <cellStyle name="Explanatory Text" xfId="6841" builtinId="53" hidden="1"/>
    <cellStyle name="Explanatory Text" xfId="6888" builtinId="53" hidden="1"/>
    <cellStyle name="Explanatory Text" xfId="6937" builtinId="53" hidden="1"/>
    <cellStyle name="Explanatory Text" xfId="6982" builtinId="53" hidden="1"/>
    <cellStyle name="Explanatory Text" xfId="7023" builtinId="53" hidden="1"/>
    <cellStyle name="Explanatory Text" xfId="7067" builtinId="53" hidden="1"/>
    <cellStyle name="Explanatory Text" xfId="7105" builtinId="53" hidden="1"/>
    <cellStyle name="Explanatory Text" xfId="7153" builtinId="53" hidden="1"/>
    <cellStyle name="Explanatory Text" xfId="7191" builtinId="53" hidden="1"/>
    <cellStyle name="Explanatory Text" xfId="7223" builtinId="53" hidden="1"/>
    <cellStyle name="Explanatory Text" xfId="7267" builtinId="53" hidden="1"/>
    <cellStyle name="Explanatory Text" xfId="7025" builtinId="53" hidden="1"/>
    <cellStyle name="Explanatory Text" xfId="7318" builtinId="53" hidden="1"/>
    <cellStyle name="Explanatory Text" xfId="7359" builtinId="53" hidden="1"/>
    <cellStyle name="Explanatory Text" xfId="7403" builtinId="53" hidden="1"/>
    <cellStyle name="Explanatory Text" xfId="7441" builtinId="53" hidden="1"/>
    <cellStyle name="Explanatory Text" xfId="7488" builtinId="53" hidden="1"/>
    <cellStyle name="Explanatory Text" xfId="7528" builtinId="53" hidden="1"/>
    <cellStyle name="Explanatory Text" xfId="7561" builtinId="53" hidden="1"/>
    <cellStyle name="Explanatory Text" xfId="7607" builtinId="53" hidden="1"/>
    <cellStyle name="Explanatory Text" xfId="7567" builtinId="53" hidden="1"/>
    <cellStyle name="Explanatory Text" xfId="7648" builtinId="53" hidden="1"/>
    <cellStyle name="Explanatory Text" xfId="7687" builtinId="53" hidden="1"/>
    <cellStyle name="Explanatory Text" xfId="7728" builtinId="53" hidden="1"/>
    <cellStyle name="Explanatory Text" xfId="7762" builtinId="53" hidden="1"/>
    <cellStyle name="Explanatory Text" xfId="7805" builtinId="53" hidden="1"/>
    <cellStyle name="Explanatory Text" xfId="7841" builtinId="53" hidden="1"/>
    <cellStyle name="Explanatory Text" xfId="7871" builtinId="53" hidden="1"/>
    <cellStyle name="Explanatory Text" xfId="7912" builtinId="53" hidden="1"/>
    <cellStyle name="Explanatory Text" xfId="7347" builtinId="53" hidden="1"/>
    <cellStyle name="Explanatory Text" xfId="7945" builtinId="53" hidden="1"/>
    <cellStyle name="Explanatory Text" xfId="7976" builtinId="53" hidden="1"/>
    <cellStyle name="Explanatory Text" xfId="8032" builtinId="53" hidden="1"/>
    <cellStyle name="Explanatory Text" xfId="8088" builtinId="53" hidden="1"/>
    <cellStyle name="Explanatory Text" xfId="8135" builtinId="53" hidden="1"/>
    <cellStyle name="Explanatory Text" xfId="8179" builtinId="53" hidden="1"/>
    <cellStyle name="Explanatory Text" xfId="8212" builtinId="53" hidden="1"/>
    <cellStyle name="Explanatory Text" xfId="8256" builtinId="53" hidden="1"/>
    <cellStyle name="Explanatory Text" xfId="8258" builtinId="53" hidden="1"/>
    <cellStyle name="Explanatory Text" xfId="8329" builtinId="53" hidden="1"/>
    <cellStyle name="Explanatory Text" xfId="8385" builtinId="53" hidden="1"/>
    <cellStyle name="Explanatory Text" xfId="8433" builtinId="53" hidden="1"/>
    <cellStyle name="Explanatory Text" xfId="8477" builtinId="53" hidden="1"/>
    <cellStyle name="Explanatory Text" xfId="8510" builtinId="53" hidden="1"/>
    <cellStyle name="Explanatory Text" xfId="8553" builtinId="53" hidden="1"/>
    <cellStyle name="Explanatory Text" xfId="8555" builtinId="53" hidden="1"/>
    <cellStyle name="Explanatory Text" xfId="8334" builtinId="53" hidden="1"/>
    <cellStyle name="Explanatory Text" xfId="8667" builtinId="53" hidden="1"/>
    <cellStyle name="Explanatory Text" xfId="8714" builtinId="53" hidden="1"/>
    <cellStyle name="Explanatory Text" xfId="8758" builtinId="53" hidden="1"/>
    <cellStyle name="Explanatory Text" xfId="8791" builtinId="53" hidden="1"/>
    <cellStyle name="Explanatory Text" xfId="8835" builtinId="53" hidden="1"/>
    <cellStyle name="Explanatory Text" xfId="8837" builtinId="53" hidden="1"/>
    <cellStyle name="Explanatory Text" xfId="8646" builtinId="53" hidden="1"/>
    <cellStyle name="Explanatory Text" xfId="8951" builtinId="53" hidden="1"/>
    <cellStyle name="Explanatory Text" xfId="8997" builtinId="53" hidden="1"/>
    <cellStyle name="Explanatory Text" xfId="9040" builtinId="53" hidden="1"/>
    <cellStyle name="Explanatory Text" xfId="9072" builtinId="53" hidden="1"/>
    <cellStyle name="Explanatory Text" xfId="9115" builtinId="53" hidden="1"/>
    <cellStyle name="Explanatory Text" xfId="9117" builtinId="53" hidden="1"/>
    <cellStyle name="Explanatory Text" xfId="8937" builtinId="53" hidden="1"/>
    <cellStyle name="Explanatory Text" xfId="9215" builtinId="53" hidden="1"/>
    <cellStyle name="Explanatory Text" xfId="9260" builtinId="53" hidden="1"/>
    <cellStyle name="Explanatory Text" xfId="9303" builtinId="53" hidden="1"/>
    <cellStyle name="Explanatory Text" xfId="9336" builtinId="53" hidden="1"/>
    <cellStyle name="Explanatory Text" xfId="9380" builtinId="53" hidden="1"/>
    <cellStyle name="Explanatory Text" xfId="9382" builtinId="53" hidden="1"/>
    <cellStyle name="Explanatory Text" xfId="9462" builtinId="53" hidden="1"/>
    <cellStyle name="Explanatory Text" xfId="9510" builtinId="53" hidden="1"/>
    <cellStyle name="Explanatory Text" xfId="6489" builtinId="53" hidden="1"/>
    <cellStyle name="Explanatory Text" xfId="9598" builtinId="53" hidden="1"/>
    <cellStyle name="Explanatory Text" xfId="9638" builtinId="53" hidden="1"/>
    <cellStyle name="Explanatory Text" xfId="9689" builtinId="53" hidden="1"/>
    <cellStyle name="Explanatory Text" xfId="9734" builtinId="53" hidden="1"/>
    <cellStyle name="Explanatory Text" xfId="9775" builtinId="53" hidden="1"/>
    <cellStyle name="Explanatory Text" xfId="9820" builtinId="53" hidden="1"/>
    <cellStyle name="Explanatory Text" xfId="9857" builtinId="53" hidden="1"/>
    <cellStyle name="Explanatory Text" xfId="9905" builtinId="53" hidden="1"/>
    <cellStyle name="Explanatory Text" xfId="9944" builtinId="53" hidden="1"/>
    <cellStyle name="Explanatory Text" xfId="9976" builtinId="53" hidden="1"/>
    <cellStyle name="Explanatory Text" xfId="10023" builtinId="53" hidden="1"/>
    <cellStyle name="Explanatory Text" xfId="10072" builtinId="53" hidden="1"/>
    <cellStyle name="Explanatory Text" xfId="10117" builtinId="53" hidden="1"/>
    <cellStyle name="Explanatory Text" xfId="10158" builtinId="53" hidden="1"/>
    <cellStyle name="Explanatory Text" xfId="10202" builtinId="53" hidden="1"/>
    <cellStyle name="Explanatory Text" xfId="10240" builtinId="53" hidden="1"/>
    <cellStyle name="Explanatory Text" xfId="10288" builtinId="53" hidden="1"/>
    <cellStyle name="Explanatory Text" xfId="10326" builtinId="53" hidden="1"/>
    <cellStyle name="Explanatory Text" xfId="10358" builtinId="53" hidden="1"/>
    <cellStyle name="Explanatory Text" xfId="10402" builtinId="53" hidden="1"/>
    <cellStyle name="Explanatory Text" xfId="10160" builtinId="53" hidden="1"/>
    <cellStyle name="Explanatory Text" xfId="10453" builtinId="53" hidden="1"/>
    <cellStyle name="Explanatory Text" xfId="10494" builtinId="53" hidden="1"/>
    <cellStyle name="Explanatory Text" xfId="10538" builtinId="53" hidden="1"/>
    <cellStyle name="Explanatory Text" xfId="10576" builtinId="53" hidden="1"/>
    <cellStyle name="Explanatory Text" xfId="10623" builtinId="53" hidden="1"/>
    <cellStyle name="Explanatory Text" xfId="10663" builtinId="53" hidden="1"/>
    <cellStyle name="Explanatory Text" xfId="10696" builtinId="53" hidden="1"/>
    <cellStyle name="Explanatory Text" xfId="10742" builtinId="53" hidden="1"/>
    <cellStyle name="Explanatory Text" xfId="10702" builtinId="53" hidden="1"/>
    <cellStyle name="Explanatory Text" xfId="10783" builtinId="53" hidden="1"/>
    <cellStyle name="Explanatory Text" xfId="10822" builtinId="53" hidden="1"/>
    <cellStyle name="Explanatory Text" xfId="10863" builtinId="53" hidden="1"/>
    <cellStyle name="Explanatory Text" xfId="10897" builtinId="53" hidden="1"/>
    <cellStyle name="Explanatory Text" xfId="10940" builtinId="53" hidden="1"/>
    <cellStyle name="Explanatory Text" xfId="10976" builtinId="53" hidden="1"/>
    <cellStyle name="Explanatory Text" xfId="11006" builtinId="53" hidden="1"/>
    <cellStyle name="Explanatory Text" xfId="11047" builtinId="53" hidden="1"/>
    <cellStyle name="Explanatory Text" xfId="10482" builtinId="53" hidden="1"/>
    <cellStyle name="Explanatory Text" xfId="11080" builtinId="53" hidden="1"/>
    <cellStyle name="Explanatory Text" xfId="11110" builtinId="53" hidden="1"/>
    <cellStyle name="Explanatory Text" xfId="11165" builtinId="53" hidden="1"/>
    <cellStyle name="Explanatory Text" xfId="11220" builtinId="53" hidden="1"/>
    <cellStyle name="Explanatory Text" xfId="11266" builtinId="53" hidden="1"/>
    <cellStyle name="Explanatory Text" xfId="11310" builtinId="53" hidden="1"/>
    <cellStyle name="Explanatory Text" xfId="11343" builtinId="53" hidden="1"/>
    <cellStyle name="Explanatory Text" xfId="11386" builtinId="53" hidden="1"/>
    <cellStyle name="Explanatory Text" xfId="11388" builtinId="53" hidden="1"/>
    <cellStyle name="Explanatory Text" xfId="11457" builtinId="53" hidden="1"/>
    <cellStyle name="Explanatory Text" xfId="11510" builtinId="53" hidden="1"/>
    <cellStyle name="Explanatory Text" xfId="11556" builtinId="53" hidden="1"/>
    <cellStyle name="Explanatory Text" xfId="11598" builtinId="53" hidden="1"/>
    <cellStyle name="Explanatory Text" xfId="11630" builtinId="53" hidden="1"/>
    <cellStyle name="Explanatory Text" xfId="11672" builtinId="53" hidden="1"/>
    <cellStyle name="Explanatory Text" xfId="11674" builtinId="53" hidden="1"/>
    <cellStyle name="Explanatory Text" xfId="11462" builtinId="53" hidden="1"/>
    <cellStyle name="Explanatory Text" xfId="11784" builtinId="53" hidden="1"/>
    <cellStyle name="Explanatory Text" xfId="11830" builtinId="53" hidden="1"/>
    <cellStyle name="Explanatory Text" xfId="11872" builtinId="53" hidden="1"/>
    <cellStyle name="Explanatory Text" xfId="11904" builtinId="53" hidden="1"/>
    <cellStyle name="Explanatory Text" xfId="11947" builtinId="53" hidden="1"/>
    <cellStyle name="Explanatory Text" xfId="11949" builtinId="53" hidden="1"/>
    <cellStyle name="Explanatory Text" xfId="11765" builtinId="53" hidden="1"/>
    <cellStyle name="Explanatory Text" xfId="12062" builtinId="53" hidden="1"/>
    <cellStyle name="Explanatory Text" xfId="12105" builtinId="53" hidden="1"/>
    <cellStyle name="Explanatory Text" xfId="12145" builtinId="53" hidden="1"/>
    <cellStyle name="Explanatory Text" xfId="12175" builtinId="53" hidden="1"/>
    <cellStyle name="Explanatory Text" xfId="12217" builtinId="53" hidden="1"/>
    <cellStyle name="Explanatory Text" xfId="12219" builtinId="53" hidden="1"/>
    <cellStyle name="Explanatory Text" xfId="12049" builtinId="53" hidden="1"/>
    <cellStyle name="Explanatory Text" xfId="12316" builtinId="53" hidden="1"/>
    <cellStyle name="Explanatory Text" xfId="12360" builtinId="53" hidden="1"/>
    <cellStyle name="Explanatory Text" xfId="12402" builtinId="53" hidden="1"/>
    <cellStyle name="Explanatory Text" xfId="12435" builtinId="53" hidden="1"/>
    <cellStyle name="Explanatory Text" xfId="12479" builtinId="53" hidden="1"/>
    <cellStyle name="Explanatory Text" xfId="12481" builtinId="53" hidden="1"/>
    <cellStyle name="Explanatory Text" xfId="12559" builtinId="53" hidden="1"/>
    <cellStyle name="Explanatory Text" xfId="12606" builtinId="53" hidden="1"/>
    <cellStyle name="Explanatory Text" xfId="11982" builtinId="53" hidden="1"/>
    <cellStyle name="Explanatory Text" xfId="6387" builtinId="53" hidden="1"/>
    <cellStyle name="Explanatory Text" xfId="12564" builtinId="53" hidden="1"/>
    <cellStyle name="Explanatory Text" xfId="12547" builtinId="53" hidden="1"/>
    <cellStyle name="Explanatory Text" xfId="12259" builtinId="53" hidden="1"/>
    <cellStyle name="Explanatory Text" xfId="12650" builtinId="53" hidden="1"/>
    <cellStyle name="Explanatory Text" xfId="12693" builtinId="53" hidden="1"/>
    <cellStyle name="Explanatory Text" xfId="12730" builtinId="53" hidden="1"/>
    <cellStyle name="Explanatory Text" xfId="12778" builtinId="53" hidden="1"/>
    <cellStyle name="Explanatory Text" xfId="12817" builtinId="53" hidden="1"/>
    <cellStyle name="Explanatory Text" xfId="12849" builtinId="53" hidden="1"/>
    <cellStyle name="Explanatory Text" xfId="12895" builtinId="53" hidden="1"/>
    <cellStyle name="Explanatory Text" xfId="12943" builtinId="53" hidden="1"/>
    <cellStyle name="Explanatory Text" xfId="12988" builtinId="53" hidden="1"/>
    <cellStyle name="Explanatory Text" xfId="13029" builtinId="53" hidden="1"/>
    <cellStyle name="Explanatory Text" xfId="13073" builtinId="53" hidden="1"/>
    <cellStyle name="Explanatory Text" xfId="13111" builtinId="53" hidden="1"/>
    <cellStyle name="Explanatory Text" xfId="13159" builtinId="53" hidden="1"/>
    <cellStyle name="Explanatory Text" xfId="13197" builtinId="53" hidden="1"/>
    <cellStyle name="Explanatory Text" xfId="13229" builtinId="53" hidden="1"/>
    <cellStyle name="Explanatory Text" xfId="13273" builtinId="53" hidden="1"/>
    <cellStyle name="Explanatory Text" xfId="13031" builtinId="53" hidden="1"/>
    <cellStyle name="Explanatory Text" xfId="13324" builtinId="53" hidden="1"/>
    <cellStyle name="Explanatory Text" xfId="13365" builtinId="53" hidden="1"/>
    <cellStyle name="Explanatory Text" xfId="13409" builtinId="53" hidden="1"/>
    <cellStyle name="Explanatory Text" xfId="13447" builtinId="53" hidden="1"/>
    <cellStyle name="Explanatory Text" xfId="13494" builtinId="53" hidden="1"/>
    <cellStyle name="Explanatory Text" xfId="13534" builtinId="53" hidden="1"/>
    <cellStyle name="Explanatory Text" xfId="13567" builtinId="53" hidden="1"/>
    <cellStyle name="Explanatory Text" xfId="13613" builtinId="53" hidden="1"/>
    <cellStyle name="Explanatory Text" xfId="13573" builtinId="53" hidden="1"/>
    <cellStyle name="Explanatory Text" xfId="13654" builtinId="53" hidden="1"/>
    <cellStyle name="Explanatory Text" xfId="13692" builtinId="53" hidden="1"/>
    <cellStyle name="Explanatory Text" xfId="13733" builtinId="53" hidden="1"/>
    <cellStyle name="Explanatory Text" xfId="13767" builtinId="53" hidden="1"/>
    <cellStyle name="Explanatory Text" xfId="13810" builtinId="53" hidden="1"/>
    <cellStyle name="Explanatory Text" xfId="13846" builtinId="53" hidden="1"/>
    <cellStyle name="Explanatory Text" xfId="13876" builtinId="53" hidden="1"/>
    <cellStyle name="Explanatory Text" xfId="13917" builtinId="53" hidden="1"/>
    <cellStyle name="Explanatory Text" xfId="13353" builtinId="53" hidden="1"/>
    <cellStyle name="Explanatory Text" xfId="13949" builtinId="53" hidden="1"/>
    <cellStyle name="Explanatory Text" xfId="13977" builtinId="53" hidden="1"/>
    <cellStyle name="Explanatory Text" xfId="14025" builtinId="53" hidden="1"/>
    <cellStyle name="Explanatory Text" xfId="14072" builtinId="53" hidden="1"/>
    <cellStyle name="Explanatory Text" xfId="14115" builtinId="53" hidden="1"/>
    <cellStyle name="Explanatory Text" xfId="14152" builtinId="53" hidden="1"/>
    <cellStyle name="Explanatory Text" xfId="14181" builtinId="53" hidden="1"/>
    <cellStyle name="Explanatory Text" xfId="14219" builtinId="53" hidden="1"/>
    <cellStyle name="Explanatory Text" xfId="14221" builtinId="53" hidden="1"/>
    <cellStyle name="Explanatory Text" xfId="14283" builtinId="53" hidden="1"/>
    <cellStyle name="Explanatory Text" xfId="14331" builtinId="53" hidden="1"/>
    <cellStyle name="Explanatory Text" xfId="14376" builtinId="53" hidden="1"/>
    <cellStyle name="Explanatory Text" xfId="14415" builtinId="53" hidden="1"/>
    <cellStyle name="Explanatory Text" xfId="14445" builtinId="53" hidden="1"/>
    <cellStyle name="Explanatory Text" xfId="14484" builtinId="53" hidden="1"/>
    <cellStyle name="Explanatory Text" xfId="14486" builtinId="53" hidden="1"/>
    <cellStyle name="Explanatory Text" xfId="14286" builtinId="53" hidden="1"/>
    <cellStyle name="Explanatory Text" xfId="14590" builtinId="53" hidden="1"/>
    <cellStyle name="Explanatory Text" xfId="14634" builtinId="53" hidden="1"/>
    <cellStyle name="Explanatory Text" xfId="14673" builtinId="53" hidden="1"/>
    <cellStyle name="Explanatory Text" xfId="14703" builtinId="53" hidden="1"/>
    <cellStyle name="Explanatory Text" xfId="14743" builtinId="53" hidden="1"/>
    <cellStyle name="Explanatory Text" xfId="14745" builtinId="53" hidden="1"/>
    <cellStyle name="Explanatory Text" xfId="14571" builtinId="53" hidden="1"/>
    <cellStyle name="Explanatory Text" xfId="14852" builtinId="53" hidden="1"/>
    <cellStyle name="Explanatory Text" xfId="14894" builtinId="53" hidden="1"/>
    <cellStyle name="Explanatory Text" xfId="14931" builtinId="53" hidden="1"/>
    <cellStyle name="Explanatory Text" xfId="14960" builtinId="53" hidden="1"/>
    <cellStyle name="Explanatory Text" xfId="14999" builtinId="53" hidden="1"/>
    <cellStyle name="Explanatory Text" xfId="15001" builtinId="53" hidden="1"/>
    <cellStyle name="Explanatory Text" xfId="14839" builtinId="53" hidden="1"/>
    <cellStyle name="Explanatory Text" xfId="15093" builtinId="53" hidden="1"/>
    <cellStyle name="Explanatory Text" xfId="15135" builtinId="53" hidden="1"/>
    <cellStyle name="Explanatory Text" xfId="15173" builtinId="53" hidden="1"/>
    <cellStyle name="Explanatory Text" xfId="15203" builtinId="53" hidden="1"/>
    <cellStyle name="Explanatory Text" xfId="15243" builtinId="53" hidden="1"/>
    <cellStyle name="Explanatory Text" xfId="15245" builtinId="53" hidden="1"/>
    <cellStyle name="Explanatory Text" xfId="15318" builtinId="53" hidden="1"/>
    <cellStyle name="Explanatory Text" xfId="15357" builtinId="53" hidden="1"/>
    <cellStyle name="Followed Hyperlink" xfId="62" builtinId="9" hidden="1"/>
    <cellStyle name="Followed Hyperlink" xfId="152" builtinId="9" hidden="1"/>
    <cellStyle name="Followed Hyperlink" xfId="1781" builtinId="9" hidden="1"/>
    <cellStyle name="Followed Hyperlink" xfId="2078" builtinId="9" hidden="1"/>
    <cellStyle name="Followed Hyperlink" xfId="2360" builtinId="9" hidden="1"/>
    <cellStyle name="Followed Hyperlink" xfId="2644" builtinId="9" hidden="1"/>
    <cellStyle name="Followed Hyperlink" xfId="2909" builtinId="9" hidden="1"/>
    <cellStyle name="Followed Hyperlink" xfId="3203" builtinId="9" hidden="1"/>
    <cellStyle name="Followed Hyperlink" xfId="3299" builtinId="9" hidden="1"/>
    <cellStyle name="Followed Hyperlink" xfId="4922" builtinId="9" hidden="1"/>
    <cellStyle name="Followed Hyperlink" xfId="5216" builtinId="9" hidden="1"/>
    <cellStyle name="Followed Hyperlink" xfId="5498" builtinId="9" hidden="1"/>
    <cellStyle name="Followed Hyperlink" xfId="5782" builtinId="9" hidden="1"/>
    <cellStyle name="Followed Hyperlink" xfId="6047" builtinId="9" hidden="1"/>
    <cellStyle name="Followed Hyperlink" xfId="6340" builtinId="9" hidden="1"/>
    <cellStyle name="Followed Hyperlink" xfId="6448" builtinId="9" hidden="1"/>
    <cellStyle name="Followed Hyperlink" xfId="8075" builtinId="9" hidden="1"/>
    <cellStyle name="Followed Hyperlink" xfId="8372" builtinId="9" hidden="1"/>
    <cellStyle name="Followed Hyperlink" xfId="8654" builtinId="9" hidden="1"/>
    <cellStyle name="Followed Hyperlink" xfId="8938" builtinId="9" hidden="1"/>
    <cellStyle name="Followed Hyperlink" xfId="9203" builtinId="9" hidden="1"/>
    <cellStyle name="Followed Hyperlink" xfId="9497" builtinId="9" hidden="1"/>
    <cellStyle name="Followed Hyperlink" xfId="9586" builtinId="9" hidden="1"/>
    <cellStyle name="Followed Hyperlink" xfId="11207" builtinId="9" hidden="1"/>
    <cellStyle name="Followed Hyperlink" xfId="11497" builtinId="9" hidden="1"/>
    <cellStyle name="Followed Hyperlink" xfId="11772" builtinId="9" hidden="1"/>
    <cellStyle name="Followed Hyperlink" xfId="12050" builtinId="9" hidden="1"/>
    <cellStyle name="Followed Hyperlink" xfId="12305" builtinId="9" hidden="1"/>
    <cellStyle name="Followed Hyperlink" xfId="12593" builtinId="9" hidden="1"/>
    <cellStyle name="Followed Hyperlink" xfId="11509" builtinId="9" hidden="1"/>
    <cellStyle name="Followed Hyperlink" xfId="14060" builtinId="9" hidden="1"/>
    <cellStyle name="Followed Hyperlink" xfId="14319" builtinId="9" hidden="1"/>
    <cellStyle name="Followed Hyperlink" xfId="14578" builtinId="9" hidden="1"/>
    <cellStyle name="Followed Hyperlink" xfId="14840" builtinId="9" hidden="1"/>
    <cellStyle name="Followed Hyperlink" xfId="15082" builtinId="9" hidden="1"/>
    <cellStyle name="Followed Hyperlink" xfId="15345" builtinId="9" hidden="1"/>
    <cellStyle name="Good" xfId="8" builtinId="26" hidden="1"/>
    <cellStyle name="Good" xfId="65" builtinId="26" hidden="1"/>
    <cellStyle name="Good" xfId="106" builtinId="26" hidden="1"/>
    <cellStyle name="Good" xfId="155" builtinId="26" hidden="1"/>
    <cellStyle name="Good" xfId="195" builtinId="26" hidden="1"/>
    <cellStyle name="Good" xfId="249" builtinId="26" hidden="1"/>
    <cellStyle name="Good" xfId="294" builtinId="26" hidden="1"/>
    <cellStyle name="Good" xfId="337" builtinId="26" hidden="1"/>
    <cellStyle name="Good" xfId="381" builtinId="26" hidden="1"/>
    <cellStyle name="Good" xfId="378" builtinId="26" hidden="1"/>
    <cellStyle name="Good" xfId="466" builtinId="26" hidden="1"/>
    <cellStyle name="Good" xfId="462" builtinId="26" hidden="1"/>
    <cellStyle name="Good" xfId="464" builtinId="26" hidden="1"/>
    <cellStyle name="Good" xfId="585" builtinId="26" hidden="1"/>
    <cellStyle name="Good" xfId="634" builtinId="26" hidden="1"/>
    <cellStyle name="Good" xfId="678" builtinId="26" hidden="1"/>
    <cellStyle name="Good" xfId="720" builtinId="26" hidden="1"/>
    <cellStyle name="Good" xfId="763" builtinId="26" hidden="1"/>
    <cellStyle name="Good" xfId="760" builtinId="26" hidden="1"/>
    <cellStyle name="Good" xfId="849" builtinId="26" hidden="1"/>
    <cellStyle name="Good" xfId="845" builtinId="26" hidden="1"/>
    <cellStyle name="Good" xfId="847" builtinId="26" hidden="1"/>
    <cellStyle name="Good" xfId="964" builtinId="26" hidden="1"/>
    <cellStyle name="Good" xfId="810" builtinId="26" hidden="1"/>
    <cellStyle name="Good" xfId="1014" builtinId="26" hidden="1"/>
    <cellStyle name="Good" xfId="1056" builtinId="26" hidden="1"/>
    <cellStyle name="Good" xfId="1099" builtinId="26" hidden="1"/>
    <cellStyle name="Good" xfId="1096" builtinId="26" hidden="1"/>
    <cellStyle name="Good" xfId="1184" builtinId="26" hidden="1"/>
    <cellStyle name="Good" xfId="1180" builtinId="26" hidden="1"/>
    <cellStyle name="Good" xfId="1182" builtinId="26" hidden="1"/>
    <cellStyle name="Good" xfId="1304" builtinId="26" hidden="1"/>
    <cellStyle name="Good" xfId="1027" builtinId="26" hidden="1"/>
    <cellStyle name="Good" xfId="1344" builtinId="26" hidden="1"/>
    <cellStyle name="Good" xfId="1384" builtinId="26" hidden="1"/>
    <cellStyle name="Good" xfId="1424" builtinId="26" hidden="1"/>
    <cellStyle name="Good" xfId="1421" builtinId="26" hidden="1"/>
    <cellStyle name="Good" xfId="1501" builtinId="26" hidden="1"/>
    <cellStyle name="Good" xfId="1497" builtinId="26" hidden="1"/>
    <cellStyle name="Good" xfId="1499" builtinId="26" hidden="1"/>
    <cellStyle name="Good" xfId="1609" builtinId="26" hidden="1"/>
    <cellStyle name="Good" xfId="582" builtinId="26" hidden="1"/>
    <cellStyle name="Good" xfId="335" builtinId="26" hidden="1"/>
    <cellStyle name="Good" xfId="240" builtinId="26" hidden="1"/>
    <cellStyle name="Good" xfId="1728" builtinId="26" hidden="1"/>
    <cellStyle name="Good" xfId="1784" builtinId="26" hidden="1"/>
    <cellStyle name="Good" xfId="1831" builtinId="26" hidden="1"/>
    <cellStyle name="Good" xfId="1827" builtinId="26" hidden="1"/>
    <cellStyle name="Good" xfId="1877" builtinId="26" hidden="1"/>
    <cellStyle name="Good" xfId="1881" builtinId="26" hidden="1"/>
    <cellStyle name="Good" xfId="2001" builtinId="26" hidden="1"/>
    <cellStyle name="Good" xfId="1776" builtinId="26" hidden="1"/>
    <cellStyle name="Good" xfId="2081" builtinId="26" hidden="1"/>
    <cellStyle name="Good" xfId="2129" builtinId="26" hidden="1"/>
    <cellStyle name="Good" xfId="2125" builtinId="26" hidden="1"/>
    <cellStyle name="Good" xfId="2175" builtinId="26" hidden="1"/>
    <cellStyle name="Good" xfId="2179" builtinId="26" hidden="1"/>
    <cellStyle name="Good" xfId="2298" builtinId="26" hidden="1"/>
    <cellStyle name="Good" xfId="2079" builtinId="26" hidden="1"/>
    <cellStyle name="Good" xfId="2363" builtinId="26" hidden="1"/>
    <cellStyle name="Good" xfId="2410" builtinId="26" hidden="1"/>
    <cellStyle name="Good" xfId="2406" builtinId="26" hidden="1"/>
    <cellStyle name="Good" xfId="2456" builtinId="26" hidden="1"/>
    <cellStyle name="Good" xfId="2460" builtinId="26" hidden="1"/>
    <cellStyle name="Good" xfId="2580" builtinId="26" hidden="1"/>
    <cellStyle name="Good" xfId="2076" builtinId="26" hidden="1"/>
    <cellStyle name="Good" xfId="2647" builtinId="26" hidden="1"/>
    <cellStyle name="Good" xfId="2693" builtinId="26" hidden="1"/>
    <cellStyle name="Good" xfId="2689" builtinId="26" hidden="1"/>
    <cellStyle name="Good" xfId="2739" builtinId="26" hidden="1"/>
    <cellStyle name="Good" xfId="2743" builtinId="26" hidden="1"/>
    <cellStyle name="Good" xfId="2860" builtinId="26" hidden="1"/>
    <cellStyle name="Good" xfId="2638" builtinId="26" hidden="1"/>
    <cellStyle name="Good" xfId="2911" builtinId="26" hidden="1"/>
    <cellStyle name="Good" xfId="2956" builtinId="26" hidden="1"/>
    <cellStyle name="Good" xfId="2952" builtinId="26" hidden="1"/>
    <cellStyle name="Good" xfId="3002" builtinId="26" hidden="1"/>
    <cellStyle name="Good" xfId="3006" builtinId="26" hidden="1"/>
    <cellStyle name="Good" xfId="3125" builtinId="26" hidden="1"/>
    <cellStyle name="Good" xfId="3158" builtinId="26" hidden="1"/>
    <cellStyle name="Good" xfId="3206" builtinId="26" hidden="1"/>
    <cellStyle name="Good" xfId="3256" builtinId="26" hidden="1"/>
    <cellStyle name="Good" xfId="3302" builtinId="26" hidden="1"/>
    <cellStyle name="Good" xfId="3342" builtinId="26" hidden="1"/>
    <cellStyle name="Good" xfId="3392" builtinId="26" hidden="1"/>
    <cellStyle name="Good" xfId="3437" builtinId="26" hidden="1"/>
    <cellStyle name="Good" xfId="3480" builtinId="26" hidden="1"/>
    <cellStyle name="Good" xfId="3524" builtinId="26" hidden="1"/>
    <cellStyle name="Good" xfId="3521" builtinId="26" hidden="1"/>
    <cellStyle name="Good" xfId="3609" builtinId="26" hidden="1"/>
    <cellStyle name="Good" xfId="3605" builtinId="26" hidden="1"/>
    <cellStyle name="Good" xfId="3607" builtinId="26" hidden="1"/>
    <cellStyle name="Good" xfId="3728" builtinId="26" hidden="1"/>
    <cellStyle name="Good" xfId="3777" builtinId="26" hidden="1"/>
    <cellStyle name="Good" xfId="3821" builtinId="26" hidden="1"/>
    <cellStyle name="Good" xfId="3863" builtinId="26" hidden="1"/>
    <cellStyle name="Good" xfId="3906" builtinId="26" hidden="1"/>
    <cellStyle name="Good" xfId="3903" builtinId="26" hidden="1"/>
    <cellStyle name="Good" xfId="3992" builtinId="26" hidden="1"/>
    <cellStyle name="Good" xfId="3988" builtinId="26" hidden="1"/>
    <cellStyle name="Good" xfId="3990" builtinId="26" hidden="1"/>
    <cellStyle name="Good" xfId="4107" builtinId="26" hidden="1"/>
    <cellStyle name="Good" xfId="3953" builtinId="26" hidden="1"/>
    <cellStyle name="Good" xfId="4157" builtinId="26" hidden="1"/>
    <cellStyle name="Good" xfId="4199" builtinId="26" hidden="1"/>
    <cellStyle name="Good" xfId="4242" builtinId="26" hidden="1"/>
    <cellStyle name="Good" xfId="4239" builtinId="26" hidden="1"/>
    <cellStyle name="Good" xfId="4327" builtinId="26" hidden="1"/>
    <cellStyle name="Good" xfId="4323" builtinId="26" hidden="1"/>
    <cellStyle name="Good" xfId="4325" builtinId="26" hidden="1"/>
    <cellStyle name="Good" xfId="4447" builtinId="26" hidden="1"/>
    <cellStyle name="Good" xfId="4170" builtinId="26" hidden="1"/>
    <cellStyle name="Good" xfId="4487" builtinId="26" hidden="1"/>
    <cellStyle name="Good" xfId="4527" builtinId="26" hidden="1"/>
    <cellStyle name="Good" xfId="4567" builtinId="26" hidden="1"/>
    <cellStyle name="Good" xfId="4564" builtinId="26" hidden="1"/>
    <cellStyle name="Good" xfId="4644" builtinId="26" hidden="1"/>
    <cellStyle name="Good" xfId="4640" builtinId="26" hidden="1"/>
    <cellStyle name="Good" xfId="4642" builtinId="26" hidden="1"/>
    <cellStyle name="Good" xfId="4752" builtinId="26" hidden="1"/>
    <cellStyle name="Good" xfId="3725" builtinId="26" hidden="1"/>
    <cellStyle name="Good" xfId="3478" builtinId="26" hidden="1"/>
    <cellStyle name="Good" xfId="3384" builtinId="26" hidden="1"/>
    <cellStyle name="Good" xfId="4870" builtinId="26" hidden="1"/>
    <cellStyle name="Good" xfId="4925" builtinId="26" hidden="1"/>
    <cellStyle name="Good" xfId="4971" builtinId="26" hidden="1"/>
    <cellStyle name="Good" xfId="4967" builtinId="26" hidden="1"/>
    <cellStyle name="Good" xfId="5017" builtinId="26" hidden="1"/>
    <cellStyle name="Good" xfId="5021" builtinId="26" hidden="1"/>
    <cellStyle name="Good" xfId="5140" builtinId="26" hidden="1"/>
    <cellStyle name="Good" xfId="4918" builtinId="26" hidden="1"/>
    <cellStyle name="Good" xfId="5219" builtinId="26" hidden="1"/>
    <cellStyle name="Good" xfId="5267" builtinId="26" hidden="1"/>
    <cellStyle name="Good" xfId="5263" builtinId="26" hidden="1"/>
    <cellStyle name="Good" xfId="5313" builtinId="26" hidden="1"/>
    <cellStyle name="Good" xfId="5317" builtinId="26" hidden="1"/>
    <cellStyle name="Good" xfId="5436" builtinId="26" hidden="1"/>
    <cellStyle name="Good" xfId="5217" builtinId="26" hidden="1"/>
    <cellStyle name="Good" xfId="5501" builtinId="26" hidden="1"/>
    <cellStyle name="Good" xfId="5548" builtinId="26" hidden="1"/>
    <cellStyle name="Good" xfId="5544" builtinId="26" hidden="1"/>
    <cellStyle name="Good" xfId="5594" builtinId="26" hidden="1"/>
    <cellStyle name="Good" xfId="5598" builtinId="26" hidden="1"/>
    <cellStyle name="Good" xfId="5718" builtinId="26" hidden="1"/>
    <cellStyle name="Good" xfId="5214" builtinId="26" hidden="1"/>
    <cellStyle name="Good" xfId="5785" builtinId="26" hidden="1"/>
    <cellStyle name="Good" xfId="5831" builtinId="26" hidden="1"/>
    <cellStyle name="Good" xfId="5827" builtinId="26" hidden="1"/>
    <cellStyle name="Good" xfId="5877" builtinId="26" hidden="1"/>
    <cellStyle name="Good" xfId="5881" builtinId="26" hidden="1"/>
    <cellStyle name="Good" xfId="5998" builtinId="26" hidden="1"/>
    <cellStyle name="Good" xfId="5776" builtinId="26" hidden="1"/>
    <cellStyle name="Good" xfId="6049" builtinId="26" hidden="1"/>
    <cellStyle name="Good" xfId="6094" builtinId="26" hidden="1"/>
    <cellStyle name="Good" xfId="6090" builtinId="26" hidden="1"/>
    <cellStyle name="Good" xfId="6140" builtinId="26" hidden="1"/>
    <cellStyle name="Good" xfId="6144" builtinId="26" hidden="1"/>
    <cellStyle name="Good" xfId="6263" builtinId="26" hidden="1"/>
    <cellStyle name="Good" xfId="6296" builtinId="26" hidden="1"/>
    <cellStyle name="Good" xfId="6343" builtinId="26" hidden="1"/>
    <cellStyle name="Good" xfId="6390" builtinId="26" hidden="1"/>
    <cellStyle name="Good" xfId="6451" builtinId="26" hidden="1"/>
    <cellStyle name="Good" xfId="6492" builtinId="26" hidden="1"/>
    <cellStyle name="Good" xfId="6543" builtinId="26" hidden="1"/>
    <cellStyle name="Good" xfId="6588" builtinId="26" hidden="1"/>
    <cellStyle name="Good" xfId="6631" builtinId="26" hidden="1"/>
    <cellStyle name="Good" xfId="6675" builtinId="26" hidden="1"/>
    <cellStyle name="Good" xfId="6672" builtinId="26" hidden="1"/>
    <cellStyle name="Good" xfId="6760" builtinId="26" hidden="1"/>
    <cellStyle name="Good" xfId="6756" builtinId="26" hidden="1"/>
    <cellStyle name="Good" xfId="6758" builtinId="26" hidden="1"/>
    <cellStyle name="Good" xfId="6879" builtinId="26" hidden="1"/>
    <cellStyle name="Good" xfId="6928" builtinId="26" hidden="1"/>
    <cellStyle name="Good" xfId="6972" builtinId="26" hidden="1"/>
    <cellStyle name="Good" xfId="7014" builtinId="26" hidden="1"/>
    <cellStyle name="Good" xfId="7057" builtinId="26" hidden="1"/>
    <cellStyle name="Good" xfId="7054" builtinId="26" hidden="1"/>
    <cellStyle name="Good" xfId="7143" builtinId="26" hidden="1"/>
    <cellStyle name="Good" xfId="7139" builtinId="26" hidden="1"/>
    <cellStyle name="Good" xfId="7141" builtinId="26" hidden="1"/>
    <cellStyle name="Good" xfId="7258" builtinId="26" hidden="1"/>
    <cellStyle name="Good" xfId="7104" builtinId="26" hidden="1"/>
    <cellStyle name="Good" xfId="7308" builtinId="26" hidden="1"/>
    <cellStyle name="Good" xfId="7350" builtinId="26" hidden="1"/>
    <cellStyle name="Good" xfId="7393" builtinId="26" hidden="1"/>
    <cellStyle name="Good" xfId="7390" builtinId="26" hidden="1"/>
    <cellStyle name="Good" xfId="7478" builtinId="26" hidden="1"/>
    <cellStyle name="Good" xfId="7474" builtinId="26" hidden="1"/>
    <cellStyle name="Good" xfId="7476" builtinId="26" hidden="1"/>
    <cellStyle name="Good" xfId="7598" builtinId="26" hidden="1"/>
    <cellStyle name="Good" xfId="7321" builtinId="26" hidden="1"/>
    <cellStyle name="Good" xfId="7638" builtinId="26" hidden="1"/>
    <cellStyle name="Good" xfId="7678" builtinId="26" hidden="1"/>
    <cellStyle name="Good" xfId="7718" builtinId="26" hidden="1"/>
    <cellStyle name="Good" xfId="7715" builtinId="26" hidden="1"/>
    <cellStyle name="Good" xfId="7795" builtinId="26" hidden="1"/>
    <cellStyle name="Good" xfId="7791" builtinId="26" hidden="1"/>
    <cellStyle name="Good" xfId="7793" builtinId="26" hidden="1"/>
    <cellStyle name="Good" xfId="7903" builtinId="26" hidden="1"/>
    <cellStyle name="Good" xfId="6876" builtinId="26" hidden="1"/>
    <cellStyle name="Good" xfId="6629" builtinId="26" hidden="1"/>
    <cellStyle name="Good" xfId="6535" builtinId="26" hidden="1"/>
    <cellStyle name="Good" xfId="8022" builtinId="26" hidden="1"/>
    <cellStyle name="Good" xfId="8078" builtinId="26" hidden="1"/>
    <cellStyle name="Good" xfId="8125" builtinId="26" hidden="1"/>
    <cellStyle name="Good" xfId="8121" builtinId="26" hidden="1"/>
    <cellStyle name="Good" xfId="8171" builtinId="26" hidden="1"/>
    <cellStyle name="Good" xfId="8175" builtinId="26" hidden="1"/>
    <cellStyle name="Good" xfId="8295" builtinId="26" hidden="1"/>
    <cellStyle name="Good" xfId="8070" builtinId="26" hidden="1"/>
    <cellStyle name="Good" xfId="8375" builtinId="26" hidden="1"/>
    <cellStyle name="Good" xfId="8423" builtinId="26" hidden="1"/>
    <cellStyle name="Good" xfId="8419" builtinId="26" hidden="1"/>
    <cellStyle name="Good" xfId="8469" builtinId="26" hidden="1"/>
    <cellStyle name="Good" xfId="8473" builtinId="26" hidden="1"/>
    <cellStyle name="Good" xfId="8592" builtinId="26" hidden="1"/>
    <cellStyle name="Good" xfId="8373" builtinId="26" hidden="1"/>
    <cellStyle name="Good" xfId="8657" builtinId="26" hidden="1"/>
    <cellStyle name="Good" xfId="8704" builtinId="26" hidden="1"/>
    <cellStyle name="Good" xfId="8700" builtinId="26" hidden="1"/>
    <cellStyle name="Good" xfId="8750" builtinId="26" hidden="1"/>
    <cellStyle name="Good" xfId="8754" builtinId="26" hidden="1"/>
    <cellStyle name="Good" xfId="8874" builtinId="26" hidden="1"/>
    <cellStyle name="Good" xfId="8370" builtinId="26" hidden="1"/>
    <cellStyle name="Good" xfId="8941" builtinId="26" hidden="1"/>
    <cellStyle name="Good" xfId="8987" builtinId="26" hidden="1"/>
    <cellStyle name="Good" xfId="8983" builtinId="26" hidden="1"/>
    <cellStyle name="Good" xfId="9033" builtinId="26" hidden="1"/>
    <cellStyle name="Good" xfId="9037" builtinId="26" hidden="1"/>
    <cellStyle name="Good" xfId="9154" builtinId="26" hidden="1"/>
    <cellStyle name="Good" xfId="8932" builtinId="26" hidden="1"/>
    <cellStyle name="Good" xfId="9205" builtinId="26" hidden="1"/>
    <cellStyle name="Good" xfId="9250" builtinId="26" hidden="1"/>
    <cellStyle name="Good" xfId="9246" builtinId="26" hidden="1"/>
    <cellStyle name="Good" xfId="9296" builtinId="26" hidden="1"/>
    <cellStyle name="Good" xfId="9300" builtinId="26" hidden="1"/>
    <cellStyle name="Good" xfId="9419" builtinId="26" hidden="1"/>
    <cellStyle name="Good" xfId="9452" builtinId="26" hidden="1"/>
    <cellStyle name="Good" xfId="9500" builtinId="26" hidden="1"/>
    <cellStyle name="Good" xfId="8117" builtinId="26" hidden="1"/>
    <cellStyle name="Good" xfId="9589" builtinId="26" hidden="1"/>
    <cellStyle name="Good" xfId="9628" builtinId="26" hidden="1"/>
    <cellStyle name="Good" xfId="9680" builtinId="26" hidden="1"/>
    <cellStyle name="Good" xfId="9725" builtinId="26" hidden="1"/>
    <cellStyle name="Good" xfId="9766" builtinId="26" hidden="1"/>
    <cellStyle name="Good" xfId="9810" builtinId="26" hidden="1"/>
    <cellStyle name="Good" xfId="9807" builtinId="26" hidden="1"/>
    <cellStyle name="Good" xfId="9895" builtinId="26" hidden="1"/>
    <cellStyle name="Good" xfId="9891" builtinId="26" hidden="1"/>
    <cellStyle name="Good" xfId="9893" builtinId="26" hidden="1"/>
    <cellStyle name="Good" xfId="10014" builtinId="26" hidden="1"/>
    <cellStyle name="Good" xfId="10063" builtinId="26" hidden="1"/>
    <cellStyle name="Good" xfId="10107" builtinId="26" hidden="1"/>
    <cellStyle name="Good" xfId="10149" builtinId="26" hidden="1"/>
    <cellStyle name="Good" xfId="10192" builtinId="26" hidden="1"/>
    <cellStyle name="Good" xfId="10189" builtinId="26" hidden="1"/>
    <cellStyle name="Good" xfId="10278" builtinId="26" hidden="1"/>
    <cellStyle name="Good" xfId="10274" builtinId="26" hidden="1"/>
    <cellStyle name="Good" xfId="10276" builtinId="26" hidden="1"/>
    <cellStyle name="Good" xfId="10393" builtinId="26" hidden="1"/>
    <cellStyle name="Good" xfId="10239" builtinId="26" hidden="1"/>
    <cellStyle name="Good" xfId="10443" builtinId="26" hidden="1"/>
    <cellStyle name="Good" xfId="10485" builtinId="26" hidden="1"/>
    <cellStyle name="Good" xfId="10528" builtinId="26" hidden="1"/>
    <cellStyle name="Good" xfId="10525" builtinId="26" hidden="1"/>
    <cellStyle name="Good" xfId="10613" builtinId="26" hidden="1"/>
    <cellStyle name="Good" xfId="10609" builtinId="26" hidden="1"/>
    <cellStyle name="Good" xfId="10611" builtinId="26" hidden="1"/>
    <cellStyle name="Good" xfId="10733" builtinId="26" hidden="1"/>
    <cellStyle name="Good" xfId="10456" builtinId="26" hidden="1"/>
    <cellStyle name="Good" xfId="10773" builtinId="26" hidden="1"/>
    <cellStyle name="Good" xfId="10813" builtinId="26" hidden="1"/>
    <cellStyle name="Good" xfId="10853" builtinId="26" hidden="1"/>
    <cellStyle name="Good" xfId="10850" builtinId="26" hidden="1"/>
    <cellStyle name="Good" xfId="10930" builtinId="26" hidden="1"/>
    <cellStyle name="Good" xfId="10926" builtinId="26" hidden="1"/>
    <cellStyle name="Good" xfId="10928" builtinId="26" hidden="1"/>
    <cellStyle name="Good" xfId="11038" builtinId="26" hidden="1"/>
    <cellStyle name="Good" xfId="10011" builtinId="26" hidden="1"/>
    <cellStyle name="Good" xfId="9764" builtinId="26" hidden="1"/>
    <cellStyle name="Good" xfId="9672" builtinId="26" hidden="1"/>
    <cellStyle name="Good" xfId="11155" builtinId="26" hidden="1"/>
    <cellStyle name="Good" xfId="11210" builtinId="26" hidden="1"/>
    <cellStyle name="Good" xfId="11256" builtinId="26" hidden="1"/>
    <cellStyle name="Good" xfId="11252" builtinId="26" hidden="1"/>
    <cellStyle name="Good" xfId="11302" builtinId="26" hidden="1"/>
    <cellStyle name="Good" xfId="11306" builtinId="26" hidden="1"/>
    <cellStyle name="Good" xfId="11424" builtinId="26" hidden="1"/>
    <cellStyle name="Good" xfId="11202" builtinId="26" hidden="1"/>
    <cellStyle name="Good" xfId="11500" builtinId="26" hidden="1"/>
    <cellStyle name="Good" xfId="11547" builtinId="26" hidden="1"/>
    <cellStyle name="Good" xfId="11543" builtinId="26" hidden="1"/>
    <cellStyle name="Good" xfId="11592" builtinId="26" hidden="1"/>
    <cellStyle name="Good" xfId="11595" builtinId="26" hidden="1"/>
    <cellStyle name="Good" xfId="11711" builtinId="26" hidden="1"/>
    <cellStyle name="Good" xfId="11498" builtinId="26" hidden="1"/>
    <cellStyle name="Good" xfId="11775" builtinId="26" hidden="1"/>
    <cellStyle name="Good" xfId="11821" builtinId="26" hidden="1"/>
    <cellStyle name="Good" xfId="11817" builtinId="26" hidden="1"/>
    <cellStyle name="Good" xfId="11866" builtinId="26" hidden="1"/>
    <cellStyle name="Good" xfId="11869" builtinId="26" hidden="1"/>
    <cellStyle name="Good" xfId="11986" builtinId="26" hidden="1"/>
    <cellStyle name="Good" xfId="11495" builtinId="26" hidden="1"/>
    <cellStyle name="Good" xfId="12053" builtinId="26" hidden="1"/>
    <cellStyle name="Good" xfId="12096" builtinId="26" hidden="1"/>
    <cellStyle name="Good" xfId="12092" builtinId="26" hidden="1"/>
    <cellStyle name="Good" xfId="12140" builtinId="26" hidden="1"/>
    <cellStyle name="Good" xfId="12143" builtinId="26" hidden="1"/>
    <cellStyle name="Good" xfId="12256" builtinId="26" hidden="1"/>
    <cellStyle name="Good" xfId="12044" builtinId="26" hidden="1"/>
    <cellStyle name="Good" xfId="12307" builtinId="26" hidden="1"/>
    <cellStyle name="Good" xfId="12351" builtinId="26" hidden="1"/>
    <cellStyle name="Good" xfId="12347" builtinId="26" hidden="1"/>
    <cellStyle name="Good" xfId="12396" builtinId="26" hidden="1"/>
    <cellStyle name="Good" xfId="12400" builtinId="26" hidden="1"/>
    <cellStyle name="Good" xfId="12517" builtinId="26" hidden="1"/>
    <cellStyle name="Good" xfId="12549" builtinId="26" hidden="1"/>
    <cellStyle name="Good" xfId="12596" builtinId="26" hidden="1"/>
    <cellStyle name="Good" xfId="11149" builtinId="26" hidden="1"/>
    <cellStyle name="Good" xfId="11305" builtinId="26" hidden="1"/>
    <cellStyle name="Good" xfId="9583" builtinId="26" hidden="1"/>
    <cellStyle name="Good" xfId="11668" builtinId="26" hidden="1"/>
    <cellStyle name="Good" xfId="12608" builtinId="26" hidden="1"/>
    <cellStyle name="Good" xfId="9572" builtinId="26" hidden="1"/>
    <cellStyle name="Good" xfId="12683" builtinId="26" hidden="1"/>
    <cellStyle name="Good" xfId="12680" builtinId="26" hidden="1"/>
    <cellStyle name="Good" xfId="12768" builtinId="26" hidden="1"/>
    <cellStyle name="Good" xfId="12764" builtinId="26" hidden="1"/>
    <cellStyle name="Good" xfId="12766" builtinId="26" hidden="1"/>
    <cellStyle name="Good" xfId="12886" builtinId="26" hidden="1"/>
    <cellStyle name="Good" xfId="12934" builtinId="26" hidden="1"/>
    <cellStyle name="Good" xfId="12978" builtinId="26" hidden="1"/>
    <cellStyle name="Good" xfId="13020" builtinId="26" hidden="1"/>
    <cellStyle name="Good" xfId="13063" builtinId="26" hidden="1"/>
    <cellStyle name="Good" xfId="13060" builtinId="26" hidden="1"/>
    <cellStyle name="Good" xfId="13149" builtinId="26" hidden="1"/>
    <cellStyle name="Good" xfId="13145" builtinId="26" hidden="1"/>
    <cellStyle name="Good" xfId="13147" builtinId="26" hidden="1"/>
    <cellStyle name="Good" xfId="13264" builtinId="26" hidden="1"/>
    <cellStyle name="Good" xfId="13110" builtinId="26" hidden="1"/>
    <cellStyle name="Good" xfId="13314" builtinId="26" hidden="1"/>
    <cellStyle name="Good" xfId="13356" builtinId="26" hidden="1"/>
    <cellStyle name="Good" xfId="13399" builtinId="26" hidden="1"/>
    <cellStyle name="Good" xfId="13396" builtinId="26" hidden="1"/>
    <cellStyle name="Good" xfId="13484" builtinId="26" hidden="1"/>
    <cellStyle name="Good" xfId="13480" builtinId="26" hidden="1"/>
    <cellStyle name="Good" xfId="13482" builtinId="26" hidden="1"/>
    <cellStyle name="Good" xfId="13604" builtinId="26" hidden="1"/>
    <cellStyle name="Good" xfId="13327" builtinId="26" hidden="1"/>
    <cellStyle name="Good" xfId="13644" builtinId="26" hidden="1"/>
    <cellStyle name="Good" xfId="13683" builtinId="26" hidden="1"/>
    <cellStyle name="Good" xfId="13723" builtinId="26" hidden="1"/>
    <cellStyle name="Good" xfId="13720" builtinId="26" hidden="1"/>
    <cellStyle name="Good" xfId="13800" builtinId="26" hidden="1"/>
    <cellStyle name="Good" xfId="13796" builtinId="26" hidden="1"/>
    <cellStyle name="Good" xfId="13798" builtinId="26" hidden="1"/>
    <cellStyle name="Good" xfId="13908" builtinId="26" hidden="1"/>
    <cellStyle name="Good" xfId="12883" builtinId="26" hidden="1"/>
    <cellStyle name="Good" xfId="9578" builtinId="26" hidden="1"/>
    <cellStyle name="Good" xfId="11316" builtinId="26" hidden="1"/>
    <cellStyle name="Good" xfId="14016" builtinId="26" hidden="1"/>
    <cellStyle name="Good" xfId="14063" builtinId="26" hidden="1"/>
    <cellStyle name="Good" xfId="14106" builtinId="26" hidden="1"/>
    <cellStyle name="Good" xfId="14102" builtinId="26" hidden="1"/>
    <cellStyle name="Good" xfId="14148" builtinId="26" hidden="1"/>
    <cellStyle name="Good" xfId="14150" builtinId="26" hidden="1"/>
    <cellStyle name="Good" xfId="14255" builtinId="26" hidden="1"/>
    <cellStyle name="Good" xfId="14059" builtinId="26" hidden="1"/>
    <cellStyle name="Good" xfId="14322" builtinId="26" hidden="1"/>
    <cellStyle name="Good" xfId="14367" builtinId="26" hidden="1"/>
    <cellStyle name="Good" xfId="14363" builtinId="26" hidden="1"/>
    <cellStyle name="Good" xfId="14410" builtinId="26" hidden="1"/>
    <cellStyle name="Good" xfId="14412" builtinId="26" hidden="1"/>
    <cellStyle name="Good" xfId="14521" builtinId="26" hidden="1"/>
    <cellStyle name="Good" xfId="14320" builtinId="26" hidden="1"/>
    <cellStyle name="Good" xfId="14581" builtinId="26" hidden="1"/>
    <cellStyle name="Good" xfId="14625" builtinId="26" hidden="1"/>
    <cellStyle name="Good" xfId="14621" builtinId="26" hidden="1"/>
    <cellStyle name="Good" xfId="14668" builtinId="26" hidden="1"/>
    <cellStyle name="Good" xfId="14670" builtinId="26" hidden="1"/>
    <cellStyle name="Good" xfId="14780" builtinId="26" hidden="1"/>
    <cellStyle name="Good" xfId="14318" builtinId="26" hidden="1"/>
    <cellStyle name="Good" xfId="14843" builtinId="26" hidden="1"/>
    <cellStyle name="Good" xfId="14885" builtinId="26" hidden="1"/>
    <cellStyle name="Good" xfId="14881" builtinId="26" hidden="1"/>
    <cellStyle name="Good" xfId="14927" builtinId="26" hidden="1"/>
    <cellStyle name="Good" xfId="14929" builtinId="26" hidden="1"/>
    <cellStyle name="Good" xfId="15036" builtinId="26" hidden="1"/>
    <cellStyle name="Good" xfId="14835" builtinId="26" hidden="1"/>
    <cellStyle name="Good" xfId="15084" builtinId="26" hidden="1"/>
    <cellStyle name="Good" xfId="15126" builtinId="26" hidden="1"/>
    <cellStyle name="Good" xfId="15122" builtinId="26" hidden="1"/>
    <cellStyle name="Good" xfId="15169" builtinId="26" hidden="1"/>
    <cellStyle name="Good" xfId="15171" builtinId="26" hidden="1"/>
    <cellStyle name="Good" xfId="15280" builtinId="26" hidden="1"/>
    <cellStyle name="Good" xfId="15309" builtinId="26" hidden="1"/>
    <cellStyle name="Good" xfId="15348" builtinId="26" hidden="1"/>
    <cellStyle name="Heading 1" xfId="3" builtinId="16" customBuiltin="1"/>
    <cellStyle name="Heading 1 2" xfId="6428"/>
    <cellStyle name="Heading 2" xfId="4" builtinId="17" customBuiltin="1"/>
    <cellStyle name="Heading 2 2" xfId="6429"/>
    <cellStyle name="Heading 3" xfId="5" builtinId="18" customBuiltin="1"/>
    <cellStyle name="Heading 3 2" xfId="6430"/>
    <cellStyle name="Heading 4" xfId="6" builtinId="19" customBuiltin="1"/>
    <cellStyle name="Heading 4 2" xfId="6431"/>
    <cellStyle name="Hyperlink" xfId="63" builtinId="8" hidden="1"/>
    <cellStyle name="Hyperlink" xfId="153" builtinId="8" hidden="1"/>
    <cellStyle name="Hyperlink" xfId="1782" builtinId="8" hidden="1"/>
    <cellStyle name="Hyperlink" xfId="2032" builtinId="8" hidden="1"/>
    <cellStyle name="Hyperlink" xfId="2329" builtinId="8" hidden="1"/>
    <cellStyle name="Hyperlink" xfId="2611" builtinId="8" hidden="1"/>
    <cellStyle name="Hyperlink" xfId="2891" builtinId="8" hidden="1"/>
    <cellStyle name="Hyperlink" xfId="3204" builtinId="8" hidden="1"/>
    <cellStyle name="Hyperlink" xfId="3300" builtinId="8" hidden="1"/>
    <cellStyle name="Hyperlink" xfId="4923" builtinId="8" hidden="1"/>
    <cellStyle name="Hyperlink" xfId="5171" builtinId="8" hidden="1"/>
    <cellStyle name="Hyperlink" xfId="5467" builtinId="8" hidden="1"/>
    <cellStyle name="Hyperlink" xfId="5749" builtinId="8" hidden="1"/>
    <cellStyle name="Hyperlink" xfId="6029" builtinId="8" hidden="1"/>
    <cellStyle name="Hyperlink" xfId="6341" builtinId="8" hidden="1"/>
    <cellStyle name="Hyperlink" xfId="6449" builtinId="8" hidden="1"/>
    <cellStyle name="Hyperlink" xfId="8076" builtinId="8" hidden="1"/>
    <cellStyle name="Hyperlink" xfId="8326" builtinId="8" hidden="1"/>
    <cellStyle name="Hyperlink" xfId="8623" builtinId="8" hidden="1"/>
    <cellStyle name="Hyperlink" xfId="8905" builtinId="8" hidden="1"/>
    <cellStyle name="Hyperlink" xfId="9185" builtinId="8" hidden="1"/>
    <cellStyle name="Hyperlink" xfId="9498" builtinId="8" hidden="1"/>
    <cellStyle name="Hyperlink" xfId="9587" builtinId="8" hidden="1"/>
    <cellStyle name="Hyperlink" xfId="11208" builtinId="8" hidden="1"/>
    <cellStyle name="Hyperlink" xfId="11454" builtinId="8" hidden="1"/>
    <cellStyle name="Hyperlink" xfId="11742" builtinId="8" hidden="1"/>
    <cellStyle name="Hyperlink" xfId="12017" builtinId="8" hidden="1"/>
    <cellStyle name="Hyperlink" xfId="12287" builtinId="8" hidden="1"/>
    <cellStyle name="Hyperlink" xfId="12594" builtinId="8" hidden="1"/>
    <cellStyle name="Hyperlink" xfId="11456" builtinId="8" hidden="1"/>
    <cellStyle name="Hyperlink" xfId="14061" builtinId="8" hidden="1"/>
    <cellStyle name="Hyperlink" xfId="14281" builtinId="8" hidden="1"/>
    <cellStyle name="Hyperlink" xfId="14549" builtinId="8" hidden="1"/>
    <cellStyle name="Hyperlink" xfId="14808" builtinId="8" hidden="1"/>
    <cellStyle name="Hyperlink" xfId="15064" builtinId="8" hidden="1"/>
    <cellStyle name="Hyperlink" xfId="15346" builtinId="8" hidden="1"/>
    <cellStyle name="Hyperlink" xfId="15383" builtinId="8"/>
    <cellStyle name="Input" xfId="11" builtinId="20" hidden="1"/>
    <cellStyle name="Input" xfId="68" builtinId="20" hidden="1"/>
    <cellStyle name="Input" xfId="109" builtinId="20" hidden="1"/>
    <cellStyle name="Input" xfId="158" builtinId="20" hidden="1"/>
    <cellStyle name="Input" xfId="198" builtinId="20" hidden="1"/>
    <cellStyle name="Input" xfId="252" builtinId="20" hidden="1"/>
    <cellStyle name="Input" xfId="297" builtinId="20" hidden="1"/>
    <cellStyle name="Input" xfId="340" builtinId="20" hidden="1"/>
    <cellStyle name="Input" xfId="384" builtinId="20" hidden="1"/>
    <cellStyle name="Input" xfId="427" builtinId="20" hidden="1"/>
    <cellStyle name="Input" xfId="469" builtinId="20" hidden="1"/>
    <cellStyle name="Input" xfId="512" builtinId="20" hidden="1"/>
    <cellStyle name="Input" xfId="513" builtinId="20" hidden="1"/>
    <cellStyle name="Input" xfId="588" builtinId="20" hidden="1"/>
    <cellStyle name="Input" xfId="637" builtinId="20" hidden="1"/>
    <cellStyle name="Input" xfId="681" builtinId="20" hidden="1"/>
    <cellStyle name="Input" xfId="723" builtinId="20" hidden="1"/>
    <cellStyle name="Input" xfId="766" builtinId="20" hidden="1"/>
    <cellStyle name="Input" xfId="809" builtinId="20" hidden="1"/>
    <cellStyle name="Input" xfId="852" builtinId="20" hidden="1"/>
    <cellStyle name="Input" xfId="895" builtinId="20" hidden="1"/>
    <cellStyle name="Input" xfId="896" builtinId="20" hidden="1"/>
    <cellStyle name="Input" xfId="967" builtinId="20" hidden="1"/>
    <cellStyle name="Input" xfId="674" builtinId="20" hidden="1"/>
    <cellStyle name="Input" xfId="1017" builtinId="20" hidden="1"/>
    <cellStyle name="Input" xfId="1059" builtinId="20" hidden="1"/>
    <cellStyle name="Input" xfId="1102" builtinId="20" hidden="1"/>
    <cellStyle name="Input" xfId="1145" builtinId="20" hidden="1"/>
    <cellStyle name="Input" xfId="1187" builtinId="20" hidden="1"/>
    <cellStyle name="Input" xfId="1231" builtinId="20" hidden="1"/>
    <cellStyle name="Input" xfId="1232" builtinId="20" hidden="1"/>
    <cellStyle name="Input" xfId="1307" builtinId="20" hidden="1"/>
    <cellStyle name="Input" xfId="1010" builtinId="20" hidden="1"/>
    <cellStyle name="Input" xfId="1347" builtinId="20" hidden="1"/>
    <cellStyle name="Input" xfId="1387" builtinId="20" hidden="1"/>
    <cellStyle name="Input" xfId="1427" builtinId="20" hidden="1"/>
    <cellStyle name="Input" xfId="1467" builtinId="20" hidden="1"/>
    <cellStyle name="Input" xfId="1504" builtinId="20" hidden="1"/>
    <cellStyle name="Input" xfId="1545" builtinId="20" hidden="1"/>
    <cellStyle name="Input" xfId="1546" builtinId="20" hidden="1"/>
    <cellStyle name="Input" xfId="1612" builtinId="20" hidden="1"/>
    <cellStyle name="Input" xfId="242" builtinId="20" hidden="1"/>
    <cellStyle name="Input" xfId="1644" builtinId="20" hidden="1"/>
    <cellStyle name="Input" xfId="1686" builtinId="20" hidden="1"/>
    <cellStyle name="Input" xfId="1731" builtinId="20" hidden="1"/>
    <cellStyle name="Input" xfId="1787" builtinId="20" hidden="1"/>
    <cellStyle name="Input" xfId="1834" builtinId="20" hidden="1"/>
    <cellStyle name="Input" xfId="1873" builtinId="20" hidden="1"/>
    <cellStyle name="Input" xfId="1925" builtinId="20" hidden="1"/>
    <cellStyle name="Input" xfId="1960" builtinId="20" hidden="1"/>
    <cellStyle name="Input" xfId="1998" builtinId="20" hidden="1"/>
    <cellStyle name="Input" xfId="1769" builtinId="20" hidden="1"/>
    <cellStyle name="Input" xfId="2084" builtinId="20" hidden="1"/>
    <cellStyle name="Input" xfId="2132" builtinId="20" hidden="1"/>
    <cellStyle name="Input" xfId="2171" builtinId="20" hidden="1"/>
    <cellStyle name="Input" xfId="2222" builtinId="20" hidden="1"/>
    <cellStyle name="Input" xfId="2257" builtinId="20" hidden="1"/>
    <cellStyle name="Input" xfId="2295" builtinId="20" hidden="1"/>
    <cellStyle name="Input" xfId="1725" builtinId="20" hidden="1"/>
    <cellStyle name="Input" xfId="2366" builtinId="20" hidden="1"/>
    <cellStyle name="Input" xfId="2413" builtinId="20" hidden="1"/>
    <cellStyle name="Input" xfId="2452" builtinId="20" hidden="1"/>
    <cellStyle name="Input" xfId="2504" builtinId="20" hidden="1"/>
    <cellStyle name="Input" xfId="2539" builtinId="20" hidden="1"/>
    <cellStyle name="Input" xfId="2577" builtinId="20" hidden="1"/>
    <cellStyle name="Input" xfId="2402" builtinId="20" hidden="1"/>
    <cellStyle name="Input" xfId="2650" builtinId="20" hidden="1"/>
    <cellStyle name="Input" xfId="2696" builtinId="20" hidden="1"/>
    <cellStyle name="Input" xfId="2735" builtinId="20" hidden="1"/>
    <cellStyle name="Input" xfId="2784" builtinId="20" hidden="1"/>
    <cellStyle name="Input" xfId="2819" builtinId="20" hidden="1"/>
    <cellStyle name="Input" xfId="2857" builtinId="20" hidden="1"/>
    <cellStyle name="Input" xfId="2361" builtinId="20" hidden="1"/>
    <cellStyle name="Input" xfId="2914" builtinId="20" hidden="1"/>
    <cellStyle name="Input" xfId="2959" builtinId="20" hidden="1"/>
    <cellStyle name="Input" xfId="2998" builtinId="20" hidden="1"/>
    <cellStyle name="Input" xfId="3049" builtinId="20" hidden="1"/>
    <cellStyle name="Input" xfId="3084" builtinId="20" hidden="1"/>
    <cellStyle name="Input" xfId="3122" builtinId="20" hidden="1"/>
    <cellStyle name="Input" xfId="3161" builtinId="20" hidden="1"/>
    <cellStyle name="Input" xfId="3209" builtinId="20" hidden="1"/>
    <cellStyle name="Input" xfId="3259" builtinId="20" hidden="1"/>
    <cellStyle name="Input" xfId="3305" builtinId="20" hidden="1"/>
    <cellStyle name="Input" xfId="3345" builtinId="20" hidden="1"/>
    <cellStyle name="Input" xfId="3395" builtinId="20" hidden="1"/>
    <cellStyle name="Input" xfId="3440" builtinId="20" hidden="1"/>
    <cellStyle name="Input" xfId="3483" builtinId="20" hidden="1"/>
    <cellStyle name="Input" xfId="3527" builtinId="20" hidden="1"/>
    <cellStyle name="Input" xfId="3570" builtinId="20" hidden="1"/>
    <cellStyle name="Input" xfId="3612" builtinId="20" hidden="1"/>
    <cellStyle name="Input" xfId="3655" builtinId="20" hidden="1"/>
    <cellStyle name="Input" xfId="3656" builtinId="20" hidden="1"/>
    <cellStyle name="Input" xfId="3731" builtinId="20" hidden="1"/>
    <cellStyle name="Input" xfId="3780" builtinId="20" hidden="1"/>
    <cellStyle name="Input" xfId="3824" builtinId="20" hidden="1"/>
    <cellStyle name="Input" xfId="3866" builtinId="20" hidden="1"/>
    <cellStyle name="Input" xfId="3909" builtinId="20" hidden="1"/>
    <cellStyle name="Input" xfId="3952" builtinId="20" hidden="1"/>
    <cellStyle name="Input" xfId="3995" builtinId="20" hidden="1"/>
    <cellStyle name="Input" xfId="4038" builtinId="20" hidden="1"/>
    <cellStyle name="Input" xfId="4039" builtinId="20" hidden="1"/>
    <cellStyle name="Input" xfId="4110" builtinId="20" hidden="1"/>
    <cellStyle name="Input" xfId="3817" builtinId="20" hidden="1"/>
    <cellStyle name="Input" xfId="4160" builtinId="20" hidden="1"/>
    <cellStyle name="Input" xfId="4202" builtinId="20" hidden="1"/>
    <cellStyle name="Input" xfId="4245" builtinId="20" hidden="1"/>
    <cellStyle name="Input" xfId="4288" builtinId="20" hidden="1"/>
    <cellStyle name="Input" xfId="4330" builtinId="20" hidden="1"/>
    <cellStyle name="Input" xfId="4374" builtinId="20" hidden="1"/>
    <cellStyle name="Input" xfId="4375" builtinId="20" hidden="1"/>
    <cellStyle name="Input" xfId="4450" builtinId="20" hidden="1"/>
    <cellStyle name="Input" xfId="4153" builtinId="20" hidden="1"/>
    <cellStyle name="Input" xfId="4490" builtinId="20" hidden="1"/>
    <cellStyle name="Input" xfId="4530" builtinId="20" hidden="1"/>
    <cellStyle name="Input" xfId="4570" builtinId="20" hidden="1"/>
    <cellStyle name="Input" xfId="4610" builtinId="20" hidden="1"/>
    <cellStyle name="Input" xfId="4647" builtinId="20" hidden="1"/>
    <cellStyle name="Input" xfId="4688" builtinId="20" hidden="1"/>
    <cellStyle name="Input" xfId="4689" builtinId="20" hidden="1"/>
    <cellStyle name="Input" xfId="4755" builtinId="20" hidden="1"/>
    <cellStyle name="Input" xfId="3386" builtinId="20" hidden="1"/>
    <cellStyle name="Input" xfId="4787" builtinId="20" hidden="1"/>
    <cellStyle name="Input" xfId="4829" builtinId="20" hidden="1"/>
    <cellStyle name="Input" xfId="4873" builtinId="20" hidden="1"/>
    <cellStyle name="Input" xfId="4928" builtinId="20" hidden="1"/>
    <cellStyle name="Input" xfId="4974" builtinId="20" hidden="1"/>
    <cellStyle name="Input" xfId="5013" builtinId="20" hidden="1"/>
    <cellStyle name="Input" xfId="5064" builtinId="20" hidden="1"/>
    <cellStyle name="Input" xfId="5099" builtinId="20" hidden="1"/>
    <cellStyle name="Input" xfId="5137" builtinId="20" hidden="1"/>
    <cellStyle name="Input" xfId="4911" builtinId="20" hidden="1"/>
    <cellStyle name="Input" xfId="5222" builtinId="20" hidden="1"/>
    <cellStyle name="Input" xfId="5270" builtinId="20" hidden="1"/>
    <cellStyle name="Input" xfId="5309" builtinId="20" hidden="1"/>
    <cellStyle name="Input" xfId="5360" builtinId="20" hidden="1"/>
    <cellStyle name="Input" xfId="5395" builtinId="20" hidden="1"/>
    <cellStyle name="Input" xfId="5433" builtinId="20" hidden="1"/>
    <cellStyle name="Input" xfId="4867" builtinId="20" hidden="1"/>
    <cellStyle name="Input" xfId="5504" builtinId="20" hidden="1"/>
    <cellStyle name="Input" xfId="5551" builtinId="20" hidden="1"/>
    <cellStyle name="Input" xfId="5590" builtinId="20" hidden="1"/>
    <cellStyle name="Input" xfId="5642" builtinId="20" hidden="1"/>
    <cellStyle name="Input" xfId="5677" builtinId="20" hidden="1"/>
    <cellStyle name="Input" xfId="5715" builtinId="20" hidden="1"/>
    <cellStyle name="Input" xfId="5540" builtinId="20" hidden="1"/>
    <cellStyle name="Input" xfId="5788" builtinId="20" hidden="1"/>
    <cellStyle name="Input" xfId="5834" builtinId="20" hidden="1"/>
    <cellStyle name="Input" xfId="5873" builtinId="20" hidden="1"/>
    <cellStyle name="Input" xfId="5922" builtinId="20" hidden="1"/>
    <cellStyle name="Input" xfId="5957" builtinId="20" hidden="1"/>
    <cellStyle name="Input" xfId="5995" builtinId="20" hidden="1"/>
    <cellStyle name="Input" xfId="5499" builtinId="20" hidden="1"/>
    <cellStyle name="Input" xfId="6052" builtinId="20" hidden="1"/>
    <cellStyle name="Input" xfId="6097" builtinId="20" hidden="1"/>
    <cellStyle name="Input" xfId="6136" builtinId="20" hidden="1"/>
    <cellStyle name="Input" xfId="6187" builtinId="20" hidden="1"/>
    <cellStyle name="Input" xfId="6222" builtinId="20" hidden="1"/>
    <cellStyle name="Input" xfId="6260" builtinId="20" hidden="1"/>
    <cellStyle name="Input" xfId="6299" builtinId="20" hidden="1"/>
    <cellStyle name="Input" xfId="6346" builtinId="20" hidden="1"/>
    <cellStyle name="Input" xfId="6393" builtinId="20" hidden="1"/>
    <cellStyle name="Input" xfId="6454" builtinId="20" hidden="1"/>
    <cellStyle name="Input" xfId="6495" builtinId="20" hidden="1"/>
    <cellStyle name="Input" xfId="6546" builtinId="20" hidden="1"/>
    <cellStyle name="Input" xfId="6591" builtinId="20" hidden="1"/>
    <cellStyle name="Input" xfId="6634" builtinId="20" hidden="1"/>
    <cellStyle name="Input" xfId="6678" builtinId="20" hidden="1"/>
    <cellStyle name="Input" xfId="6721" builtinId="20" hidden="1"/>
    <cellStyle name="Input" xfId="6763" builtinId="20" hidden="1"/>
    <cellStyle name="Input" xfId="6806" builtinId="20" hidden="1"/>
    <cellStyle name="Input" xfId="6807" builtinId="20" hidden="1"/>
    <cellStyle name="Input" xfId="6882" builtinId="20" hidden="1"/>
    <cellStyle name="Input" xfId="6931" builtinId="20" hidden="1"/>
    <cellStyle name="Input" xfId="6975" builtinId="20" hidden="1"/>
    <cellStyle name="Input" xfId="7017" builtinId="20" hidden="1"/>
    <cellStyle name="Input" xfId="7060" builtinId="20" hidden="1"/>
    <cellStyle name="Input" xfId="7103" builtinId="20" hidden="1"/>
    <cellStyle name="Input" xfId="7146" builtinId="20" hidden="1"/>
    <cellStyle name="Input" xfId="7189" builtinId="20" hidden="1"/>
    <cellStyle name="Input" xfId="7190" builtinId="20" hidden="1"/>
    <cellStyle name="Input" xfId="7261" builtinId="20" hidden="1"/>
    <cellStyle name="Input" xfId="6968" builtinId="20" hidden="1"/>
    <cellStyle name="Input" xfId="7311" builtinId="20" hidden="1"/>
    <cellStyle name="Input" xfId="7353" builtinId="20" hidden="1"/>
    <cellStyle name="Input" xfId="7396" builtinId="20" hidden="1"/>
    <cellStyle name="Input" xfId="7439" builtinId="20" hidden="1"/>
    <cellStyle name="Input" xfId="7481" builtinId="20" hidden="1"/>
    <cellStyle name="Input" xfId="7525" builtinId="20" hidden="1"/>
    <cellStyle name="Input" xfId="7526" builtinId="20" hidden="1"/>
    <cellStyle name="Input" xfId="7601" builtinId="20" hidden="1"/>
    <cellStyle name="Input" xfId="7304" builtinId="20" hidden="1"/>
    <cellStyle name="Input" xfId="7641" builtinId="20" hidden="1"/>
    <cellStyle name="Input" xfId="7681" builtinId="20" hidden="1"/>
    <cellStyle name="Input" xfId="7721" builtinId="20" hidden="1"/>
    <cellStyle name="Input" xfId="7761" builtinId="20" hidden="1"/>
    <cellStyle name="Input" xfId="7798" builtinId="20" hidden="1"/>
    <cellStyle name="Input" xfId="7839" builtinId="20" hidden="1"/>
    <cellStyle name="Input" xfId="7840" builtinId="20" hidden="1"/>
    <cellStyle name="Input" xfId="7906" builtinId="20" hidden="1"/>
    <cellStyle name="Input" xfId="6537" builtinId="20" hidden="1"/>
    <cellStyle name="Input" xfId="7938" builtinId="20" hidden="1"/>
    <cellStyle name="Input" xfId="7980" builtinId="20" hidden="1"/>
    <cellStyle name="Input" xfId="8025" builtinId="20" hidden="1"/>
    <cellStyle name="Input" xfId="8081" builtinId="20" hidden="1"/>
    <cellStyle name="Input" xfId="8128" builtinId="20" hidden="1"/>
    <cellStyle name="Input" xfId="8167" builtinId="20" hidden="1"/>
    <cellStyle name="Input" xfId="8219" builtinId="20" hidden="1"/>
    <cellStyle name="Input" xfId="8254" builtinId="20" hidden="1"/>
    <cellStyle name="Input" xfId="8292" builtinId="20" hidden="1"/>
    <cellStyle name="Input" xfId="8063" builtinId="20" hidden="1"/>
    <cellStyle name="Input" xfId="8378" builtinId="20" hidden="1"/>
    <cellStyle name="Input" xfId="8426" builtinId="20" hidden="1"/>
    <cellStyle name="Input" xfId="8465" builtinId="20" hidden="1"/>
    <cellStyle name="Input" xfId="8516" builtinId="20" hidden="1"/>
    <cellStyle name="Input" xfId="8551" builtinId="20" hidden="1"/>
    <cellStyle name="Input" xfId="8589" builtinId="20" hidden="1"/>
    <cellStyle name="Input" xfId="8019" builtinId="20" hidden="1"/>
    <cellStyle name="Input" xfId="8660" builtinId="20" hidden="1"/>
    <cellStyle name="Input" xfId="8707" builtinId="20" hidden="1"/>
    <cellStyle name="Input" xfId="8746" builtinId="20" hidden="1"/>
    <cellStyle name="Input" xfId="8798" builtinId="20" hidden="1"/>
    <cellStyle name="Input" xfId="8833" builtinId="20" hidden="1"/>
    <cellStyle name="Input" xfId="8871" builtinId="20" hidden="1"/>
    <cellStyle name="Input" xfId="8696" builtinId="20" hidden="1"/>
    <cellStyle name="Input" xfId="8944" builtinId="20" hidden="1"/>
    <cellStyle name="Input" xfId="8990" builtinId="20" hidden="1"/>
    <cellStyle name="Input" xfId="9029" builtinId="20" hidden="1"/>
    <cellStyle name="Input" xfId="9078" builtinId="20" hidden="1"/>
    <cellStyle name="Input" xfId="9113" builtinId="20" hidden="1"/>
    <cellStyle name="Input" xfId="9151" builtinId="20" hidden="1"/>
    <cellStyle name="Input" xfId="8655" builtinId="20" hidden="1"/>
    <cellStyle name="Input" xfId="9208" builtinId="20" hidden="1"/>
    <cellStyle name="Input" xfId="9253" builtinId="20" hidden="1"/>
    <cellStyle name="Input" xfId="9292" builtinId="20" hidden="1"/>
    <cellStyle name="Input" xfId="9343" builtinId="20" hidden="1"/>
    <cellStyle name="Input" xfId="9378" builtinId="20" hidden="1"/>
    <cellStyle name="Input" xfId="9416" builtinId="20" hidden="1"/>
    <cellStyle name="Input" xfId="9455" builtinId="20" hidden="1"/>
    <cellStyle name="Input" xfId="9503" builtinId="20" hidden="1"/>
    <cellStyle name="Input" xfId="8176" builtinId="20" hidden="1"/>
    <cellStyle name="Input" xfId="9592" builtinId="20" hidden="1"/>
    <cellStyle name="Input" xfId="9631" builtinId="20" hidden="1"/>
    <cellStyle name="Input" xfId="9683" builtinId="20" hidden="1"/>
    <cellStyle name="Input" xfId="9728" builtinId="20" hidden="1"/>
    <cellStyle name="Input" xfId="9769" builtinId="20" hidden="1"/>
    <cellStyle name="Input" xfId="9813" builtinId="20" hidden="1"/>
    <cellStyle name="Input" xfId="9856" builtinId="20" hidden="1"/>
    <cellStyle name="Input" xfId="9898" builtinId="20" hidden="1"/>
    <cellStyle name="Input" xfId="9941" builtinId="20" hidden="1"/>
    <cellStyle name="Input" xfId="9942" builtinId="20" hidden="1"/>
    <cellStyle name="Input" xfId="10017" builtinId="20" hidden="1"/>
    <cellStyle name="Input" xfId="10066" builtinId="20" hidden="1"/>
    <cellStyle name="Input" xfId="10110" builtinId="20" hidden="1"/>
    <cellStyle name="Input" xfId="10152" builtinId="20" hidden="1"/>
    <cellStyle name="Input" xfId="10195" builtinId="20" hidden="1"/>
    <cellStyle name="Input" xfId="10238" builtinId="20" hidden="1"/>
    <cellStyle name="Input" xfId="10281" builtinId="20" hidden="1"/>
    <cellStyle name="Input" xfId="10324" builtinId="20" hidden="1"/>
    <cellStyle name="Input" xfId="10325" builtinId="20" hidden="1"/>
    <cellStyle name="Input" xfId="10396" builtinId="20" hidden="1"/>
    <cellStyle name="Input" xfId="10103" builtinId="20" hidden="1"/>
    <cellStyle name="Input" xfId="10446" builtinId="20" hidden="1"/>
    <cellStyle name="Input" xfId="10488" builtinId="20" hidden="1"/>
    <cellStyle name="Input" xfId="10531" builtinId="20" hidden="1"/>
    <cellStyle name="Input" xfId="10574" builtinId="20" hidden="1"/>
    <cellStyle name="Input" xfId="10616" builtinId="20" hidden="1"/>
    <cellStyle name="Input" xfId="10660" builtinId="20" hidden="1"/>
    <cellStyle name="Input" xfId="10661" builtinId="20" hidden="1"/>
    <cellStyle name="Input" xfId="10736" builtinId="20" hidden="1"/>
    <cellStyle name="Input" xfId="10439" builtinId="20" hidden="1"/>
    <cellStyle name="Input" xfId="10776" builtinId="20" hidden="1"/>
    <cellStyle name="Input" xfId="10816" builtinId="20" hidden="1"/>
    <cellStyle name="Input" xfId="10856" builtinId="20" hidden="1"/>
    <cellStyle name="Input" xfId="10896" builtinId="20" hidden="1"/>
    <cellStyle name="Input" xfId="10933" builtinId="20" hidden="1"/>
    <cellStyle name="Input" xfId="10974" builtinId="20" hidden="1"/>
    <cellStyle name="Input" xfId="10975" builtinId="20" hidden="1"/>
    <cellStyle name="Input" xfId="11041" builtinId="20" hidden="1"/>
    <cellStyle name="Input" xfId="9674" builtinId="20" hidden="1"/>
    <cellStyle name="Input" xfId="11073" builtinId="20" hidden="1"/>
    <cellStyle name="Input" xfId="11114" builtinId="20" hidden="1"/>
    <cellStyle name="Input" xfId="11158" builtinId="20" hidden="1"/>
    <cellStyle name="Input" xfId="11213" builtinId="20" hidden="1"/>
    <cellStyle name="Input" xfId="11259" builtinId="20" hidden="1"/>
    <cellStyle name="Input" xfId="11298" builtinId="20" hidden="1"/>
    <cellStyle name="Input" xfId="11350" builtinId="20" hidden="1"/>
    <cellStyle name="Input" xfId="11384" builtinId="20" hidden="1"/>
    <cellStyle name="Input" xfId="11421" builtinId="20" hidden="1"/>
    <cellStyle name="Input" xfId="11195" builtinId="20" hidden="1"/>
    <cellStyle name="Input" xfId="11503" builtinId="20" hidden="1"/>
    <cellStyle name="Input" xfId="11550" builtinId="20" hidden="1"/>
    <cellStyle name="Input" xfId="11588" builtinId="20" hidden="1"/>
    <cellStyle name="Input" xfId="11636" builtinId="20" hidden="1"/>
    <cellStyle name="Input" xfId="11670" builtinId="20" hidden="1"/>
    <cellStyle name="Input" xfId="11708" builtinId="20" hidden="1"/>
    <cellStyle name="Input" xfId="11152" builtinId="20" hidden="1"/>
    <cellStyle name="Input" xfId="11778" builtinId="20" hidden="1"/>
    <cellStyle name="Input" xfId="11824" builtinId="20" hidden="1"/>
    <cellStyle name="Input" xfId="11862" builtinId="20" hidden="1"/>
    <cellStyle name="Input" xfId="11911" builtinId="20" hidden="1"/>
    <cellStyle name="Input" xfId="11945" builtinId="20" hidden="1"/>
    <cellStyle name="Input" xfId="11983" builtinId="20" hidden="1"/>
    <cellStyle name="Input" xfId="11813" builtinId="20" hidden="1"/>
    <cellStyle name="Input" xfId="12056" builtinId="20" hidden="1"/>
    <cellStyle name="Input" xfId="12099" builtinId="20" hidden="1"/>
    <cellStyle name="Input" xfId="12136" builtinId="20" hidden="1"/>
    <cellStyle name="Input" xfId="12181" builtinId="20" hidden="1"/>
    <cellStyle name="Input" xfId="12215" builtinId="20" hidden="1"/>
    <cellStyle name="Input" xfId="12253" builtinId="20" hidden="1"/>
    <cellStyle name="Input" xfId="11773" builtinId="20" hidden="1"/>
    <cellStyle name="Input" xfId="12310" builtinId="20" hidden="1"/>
    <cellStyle name="Input" xfId="12354" builtinId="20" hidden="1"/>
    <cellStyle name="Input" xfId="12392" builtinId="20" hidden="1"/>
    <cellStyle name="Input" xfId="12442" builtinId="20" hidden="1"/>
    <cellStyle name="Input" xfId="12477" builtinId="20" hidden="1"/>
    <cellStyle name="Input" xfId="12514" builtinId="20" hidden="1"/>
    <cellStyle name="Input" xfId="12552" builtinId="20" hidden="1"/>
    <cellStyle name="Input" xfId="12599" builtinId="20" hidden="1"/>
    <cellStyle name="Input" xfId="9805" builtinId="20" hidden="1"/>
    <cellStyle name="Input" xfId="11265" builtinId="20" hidden="1"/>
    <cellStyle name="Input" xfId="11204" builtinId="20" hidden="1"/>
    <cellStyle name="Input" xfId="11381" builtinId="20" hidden="1"/>
    <cellStyle name="Input" xfId="12483" builtinId="20" hidden="1"/>
    <cellStyle name="Input" xfId="12644" builtinId="20" hidden="1"/>
    <cellStyle name="Input" xfId="12686" builtinId="20" hidden="1"/>
    <cellStyle name="Input" xfId="12729" builtinId="20" hidden="1"/>
    <cellStyle name="Input" xfId="12771" builtinId="20" hidden="1"/>
    <cellStyle name="Input" xfId="12814" builtinId="20" hidden="1"/>
    <cellStyle name="Input" xfId="12815" builtinId="20" hidden="1"/>
    <cellStyle name="Input" xfId="12889" builtinId="20" hidden="1"/>
    <cellStyle name="Input" xfId="12937" builtinId="20" hidden="1"/>
    <cellStyle name="Input" xfId="12981" builtinId="20" hidden="1"/>
    <cellStyle name="Input" xfId="13023" builtinId="20" hidden="1"/>
    <cellStyle name="Input" xfId="13066" builtinId="20" hidden="1"/>
    <cellStyle name="Input" xfId="13109" builtinId="20" hidden="1"/>
    <cellStyle name="Input" xfId="13152" builtinId="20" hidden="1"/>
    <cellStyle name="Input" xfId="13195" builtinId="20" hidden="1"/>
    <cellStyle name="Input" xfId="13196" builtinId="20" hidden="1"/>
    <cellStyle name="Input" xfId="13267" builtinId="20" hidden="1"/>
    <cellStyle name="Input" xfId="12974" builtinId="20" hidden="1"/>
    <cellStyle name="Input" xfId="13317" builtinId="20" hidden="1"/>
    <cellStyle name="Input" xfId="13359" builtinId="20" hidden="1"/>
    <cellStyle name="Input" xfId="13402" builtinId="20" hidden="1"/>
    <cellStyle name="Input" xfId="13445" builtinId="20" hidden="1"/>
    <cellStyle name="Input" xfId="13487" builtinId="20" hidden="1"/>
    <cellStyle name="Input" xfId="13531" builtinId="20" hidden="1"/>
    <cellStyle name="Input" xfId="13532" builtinId="20" hidden="1"/>
    <cellStyle name="Input" xfId="13607" builtinId="20" hidden="1"/>
    <cellStyle name="Input" xfId="13310" builtinId="20" hidden="1"/>
    <cellStyle name="Input" xfId="13647" builtinId="20" hidden="1"/>
    <cellStyle name="Input" xfId="13686" builtinId="20" hidden="1"/>
    <cellStyle name="Input" xfId="13726" builtinId="20" hidden="1"/>
    <cellStyle name="Input" xfId="13766" builtinId="20" hidden="1"/>
    <cellStyle name="Input" xfId="13803" builtinId="20" hidden="1"/>
    <cellStyle name="Input" xfId="13844" builtinId="20" hidden="1"/>
    <cellStyle name="Input" xfId="13845" builtinId="20" hidden="1"/>
    <cellStyle name="Input" xfId="13911" builtinId="20" hidden="1"/>
    <cellStyle name="Input" xfId="9669" builtinId="20" hidden="1"/>
    <cellStyle name="Input" xfId="13943" builtinId="20" hidden="1"/>
    <cellStyle name="Input" xfId="13980" builtinId="20" hidden="1"/>
    <cellStyle name="Input" xfId="14019" builtinId="20" hidden="1"/>
    <cellStyle name="Input" xfId="14066" builtinId="20" hidden="1"/>
    <cellStyle name="Input" xfId="14109" builtinId="20" hidden="1"/>
    <cellStyle name="Input" xfId="14144" builtinId="20" hidden="1"/>
    <cellStyle name="Input" xfId="14187" builtinId="20" hidden="1"/>
    <cellStyle name="Input" xfId="14217" builtinId="20" hidden="1"/>
    <cellStyle name="Input" xfId="14252" builtinId="20" hidden="1"/>
    <cellStyle name="Input" xfId="14052" builtinId="20" hidden="1"/>
    <cellStyle name="Input" xfId="14325" builtinId="20" hidden="1"/>
    <cellStyle name="Input" xfId="14370" builtinId="20" hidden="1"/>
    <cellStyle name="Input" xfId="14406" builtinId="20" hidden="1"/>
    <cellStyle name="Input" xfId="14451" builtinId="20" hidden="1"/>
    <cellStyle name="Input" xfId="14482" builtinId="20" hidden="1"/>
    <cellStyle name="Input" xfId="14518" builtinId="20" hidden="1"/>
    <cellStyle name="Input" xfId="14013" builtinId="20" hidden="1"/>
    <cellStyle name="Input" xfId="14584" builtinId="20" hidden="1"/>
    <cellStyle name="Input" xfId="14628" builtinId="20" hidden="1"/>
    <cellStyle name="Input" xfId="14664" builtinId="20" hidden="1"/>
    <cellStyle name="Input" xfId="14710" builtinId="20" hidden="1"/>
    <cellStyle name="Input" xfId="14741" builtinId="20" hidden="1"/>
    <cellStyle name="Input" xfId="14777" builtinId="20" hidden="1"/>
    <cellStyle name="Input" xfId="14617" builtinId="20" hidden="1"/>
    <cellStyle name="Input" xfId="14846" builtinId="20" hidden="1"/>
    <cellStyle name="Input" xfId="14888" builtinId="20" hidden="1"/>
    <cellStyle name="Input" xfId="14923" builtinId="20" hidden="1"/>
    <cellStyle name="Input" xfId="14966" builtinId="20" hidden="1"/>
    <cellStyle name="Input" xfId="14997" builtinId="20" hidden="1"/>
    <cellStyle name="Input" xfId="15033" builtinId="20" hidden="1"/>
    <cellStyle name="Input" xfId="14579" builtinId="20" hidden="1"/>
    <cellStyle name="Input" xfId="15087" builtinId="20" hidden="1"/>
    <cellStyle name="Input" xfId="15129" builtinId="20" hidden="1"/>
    <cellStyle name="Input" xfId="15165" builtinId="20" hidden="1"/>
    <cellStyle name="Input" xfId="15210" builtinId="20" hidden="1"/>
    <cellStyle name="Input" xfId="15241" builtinId="20" hidden="1"/>
    <cellStyle name="Input" xfId="15277" builtinId="20" hidden="1"/>
    <cellStyle name="Input" xfId="15312" builtinId="20" hidden="1"/>
    <cellStyle name="Input" xfId="15351" builtinId="20" hidden="1"/>
    <cellStyle name="Linked Cell" xfId="14" builtinId="24" hidden="1"/>
    <cellStyle name="Linked Cell" xfId="71" builtinId="24" hidden="1"/>
    <cellStyle name="Linked Cell" xfId="112" builtinId="24" hidden="1"/>
    <cellStyle name="Linked Cell" xfId="161" builtinId="24" hidden="1"/>
    <cellStyle name="Linked Cell" xfId="201" builtinId="24" hidden="1"/>
    <cellStyle name="Linked Cell" xfId="255" builtinId="24" hidden="1"/>
    <cellStyle name="Linked Cell" xfId="300" builtinId="24" hidden="1"/>
    <cellStyle name="Linked Cell" xfId="343" builtinId="24" hidden="1"/>
    <cellStyle name="Linked Cell" xfId="387" builtinId="24" hidden="1"/>
    <cellStyle name="Linked Cell" xfId="423" builtinId="24" hidden="1"/>
    <cellStyle name="Linked Cell" xfId="472" builtinId="24" hidden="1"/>
    <cellStyle name="Linked Cell" xfId="507" builtinId="24" hidden="1"/>
    <cellStyle name="Linked Cell" xfId="518" builtinId="24" hidden="1"/>
    <cellStyle name="Linked Cell" xfId="591" builtinId="24" hidden="1"/>
    <cellStyle name="Linked Cell" xfId="640" builtinId="24" hidden="1"/>
    <cellStyle name="Linked Cell" xfId="684" builtinId="24" hidden="1"/>
    <cellStyle name="Linked Cell" xfId="726" builtinId="24" hidden="1"/>
    <cellStyle name="Linked Cell" xfId="769" builtinId="24" hidden="1"/>
    <cellStyle name="Linked Cell" xfId="805" builtinId="24" hidden="1"/>
    <cellStyle name="Linked Cell" xfId="855" builtinId="24" hidden="1"/>
    <cellStyle name="Linked Cell" xfId="890" builtinId="24" hidden="1"/>
    <cellStyle name="Linked Cell" xfId="901" builtinId="24" hidden="1"/>
    <cellStyle name="Linked Cell" xfId="970" builtinId="24" hidden="1"/>
    <cellStyle name="Linked Cell" xfId="807" builtinId="24" hidden="1"/>
    <cellStyle name="Linked Cell" xfId="1020" builtinId="24" hidden="1"/>
    <cellStyle name="Linked Cell" xfId="1062" builtinId="24" hidden="1"/>
    <cellStyle name="Linked Cell" xfId="1105" builtinId="24" hidden="1"/>
    <cellStyle name="Linked Cell" xfId="1141" builtinId="24" hidden="1"/>
    <cellStyle name="Linked Cell" xfId="1190" builtinId="24" hidden="1"/>
    <cellStyle name="Linked Cell" xfId="1226" builtinId="24" hidden="1"/>
    <cellStyle name="Linked Cell" xfId="1238" builtinId="24" hidden="1"/>
    <cellStyle name="Linked Cell" xfId="1310" builtinId="24" hidden="1"/>
    <cellStyle name="Linked Cell" xfId="1009" builtinId="24" hidden="1"/>
    <cellStyle name="Linked Cell" xfId="1350" builtinId="24" hidden="1"/>
    <cellStyle name="Linked Cell" xfId="1390" builtinId="24" hidden="1"/>
    <cellStyle name="Linked Cell" xfId="1430" builtinId="24" hidden="1"/>
    <cellStyle name="Linked Cell" xfId="1464" builtinId="24" hidden="1"/>
    <cellStyle name="Linked Cell" xfId="1507" builtinId="24" hidden="1"/>
    <cellStyle name="Linked Cell" xfId="1541" builtinId="24" hidden="1"/>
    <cellStyle name="Linked Cell" xfId="1549" builtinId="24" hidden="1"/>
    <cellStyle name="Linked Cell" xfId="1615" builtinId="24" hidden="1"/>
    <cellStyle name="Linked Cell" xfId="334" builtinId="24" hidden="1"/>
    <cellStyle name="Linked Cell" xfId="1647" builtinId="24" hidden="1"/>
    <cellStyle name="Linked Cell" xfId="1688" builtinId="24" hidden="1"/>
    <cellStyle name="Linked Cell" xfId="1734" builtinId="24" hidden="1"/>
    <cellStyle name="Linked Cell" xfId="1790" builtinId="24" hidden="1"/>
    <cellStyle name="Linked Cell" xfId="1837" builtinId="24" hidden="1"/>
    <cellStyle name="Linked Cell" xfId="1876" builtinId="24" hidden="1"/>
    <cellStyle name="Linked Cell" xfId="1920" builtinId="24" hidden="1"/>
    <cellStyle name="Linked Cell" xfId="1955" builtinId="24" hidden="1"/>
    <cellStyle name="Linked Cell" xfId="1993" builtinId="24" hidden="1"/>
    <cellStyle name="Linked Cell" xfId="1721" builtinId="24" hidden="1"/>
    <cellStyle name="Linked Cell" xfId="2087" builtinId="24" hidden="1"/>
    <cellStyle name="Linked Cell" xfId="2135" builtinId="24" hidden="1"/>
    <cellStyle name="Linked Cell" xfId="2174" builtinId="24" hidden="1"/>
    <cellStyle name="Linked Cell" xfId="2218" builtinId="24" hidden="1"/>
    <cellStyle name="Linked Cell" xfId="2252" builtinId="24" hidden="1"/>
    <cellStyle name="Linked Cell" xfId="2290" builtinId="24" hidden="1"/>
    <cellStyle name="Linked Cell" xfId="2224" builtinId="24" hidden="1"/>
    <cellStyle name="Linked Cell" xfId="2369" builtinId="24" hidden="1"/>
    <cellStyle name="Linked Cell" xfId="2416" builtinId="24" hidden="1"/>
    <cellStyle name="Linked Cell" xfId="2455" builtinId="24" hidden="1"/>
    <cellStyle name="Linked Cell" xfId="2499" builtinId="24" hidden="1"/>
    <cellStyle name="Linked Cell" xfId="2534" builtinId="24" hidden="1"/>
    <cellStyle name="Linked Cell" xfId="2572" builtinId="24" hidden="1"/>
    <cellStyle name="Linked Cell" xfId="2070" builtinId="24" hidden="1"/>
    <cellStyle name="Linked Cell" xfId="2653" builtinId="24" hidden="1"/>
    <cellStyle name="Linked Cell" xfId="2699" builtinId="24" hidden="1"/>
    <cellStyle name="Linked Cell" xfId="2738" builtinId="24" hidden="1"/>
    <cellStyle name="Linked Cell" xfId="2780" builtinId="24" hidden="1"/>
    <cellStyle name="Linked Cell" xfId="2814" builtinId="24" hidden="1"/>
    <cellStyle name="Linked Cell" xfId="2852" builtinId="24" hidden="1"/>
    <cellStyle name="Linked Cell" xfId="2640" builtinId="24" hidden="1"/>
    <cellStyle name="Linked Cell" xfId="2917" builtinId="24" hidden="1"/>
    <cellStyle name="Linked Cell" xfId="2962" builtinId="24" hidden="1"/>
    <cellStyle name="Linked Cell" xfId="3001" builtinId="24" hidden="1"/>
    <cellStyle name="Linked Cell" xfId="3044" builtinId="24" hidden="1"/>
    <cellStyle name="Linked Cell" xfId="3079" builtinId="24" hidden="1"/>
    <cellStyle name="Linked Cell" xfId="3117" builtinId="24" hidden="1"/>
    <cellStyle name="Linked Cell" xfId="3164" builtinId="24" hidden="1"/>
    <cellStyle name="Linked Cell" xfId="3212" builtinId="24" hidden="1"/>
    <cellStyle name="Linked Cell" xfId="3262" builtinId="24" hidden="1"/>
    <cellStyle name="Linked Cell" xfId="3308" builtinId="24" hidden="1"/>
    <cellStyle name="Linked Cell" xfId="3348" builtinId="24" hidden="1"/>
    <cellStyle name="Linked Cell" xfId="3398" builtinId="24" hidden="1"/>
    <cellStyle name="Linked Cell" xfId="3443" builtinId="24" hidden="1"/>
    <cellStyle name="Linked Cell" xfId="3486" builtinId="24" hidden="1"/>
    <cellStyle name="Linked Cell" xfId="3530" builtinId="24" hidden="1"/>
    <cellStyle name="Linked Cell" xfId="3566" builtinId="24" hidden="1"/>
    <cellStyle name="Linked Cell" xfId="3615" builtinId="24" hidden="1"/>
    <cellStyle name="Linked Cell" xfId="3650" builtinId="24" hidden="1"/>
    <cellStyle name="Linked Cell" xfId="3661" builtinId="24" hidden="1"/>
    <cellStyle name="Linked Cell" xfId="3734" builtinId="24" hidden="1"/>
    <cellStyle name="Linked Cell" xfId="3783" builtinId="24" hidden="1"/>
    <cellStyle name="Linked Cell" xfId="3827" builtinId="24" hidden="1"/>
    <cellStyle name="Linked Cell" xfId="3869" builtinId="24" hidden="1"/>
    <cellStyle name="Linked Cell" xfId="3912" builtinId="24" hidden="1"/>
    <cellStyle name="Linked Cell" xfId="3948" builtinId="24" hidden="1"/>
    <cellStyle name="Linked Cell" xfId="3998" builtinId="24" hidden="1"/>
    <cellStyle name="Linked Cell" xfId="4033" builtinId="24" hidden="1"/>
    <cellStyle name="Linked Cell" xfId="4044" builtinId="24" hidden="1"/>
    <cellStyle name="Linked Cell" xfId="4113" builtinId="24" hidden="1"/>
    <cellStyle name="Linked Cell" xfId="3950" builtinId="24" hidden="1"/>
    <cellStyle name="Linked Cell" xfId="4163" builtinId="24" hidden="1"/>
    <cellStyle name="Linked Cell" xfId="4205" builtinId="24" hidden="1"/>
    <cellStyle name="Linked Cell" xfId="4248" builtinId="24" hidden="1"/>
    <cellStyle name="Linked Cell" xfId="4284" builtinId="24" hidden="1"/>
    <cellStyle name="Linked Cell" xfId="4333" builtinId="24" hidden="1"/>
    <cellStyle name="Linked Cell" xfId="4369" builtinId="24" hidden="1"/>
    <cellStyle name="Linked Cell" xfId="4381" builtinId="24" hidden="1"/>
    <cellStyle name="Linked Cell" xfId="4453" builtinId="24" hidden="1"/>
    <cellStyle name="Linked Cell" xfId="4152" builtinId="24" hidden="1"/>
    <cellStyle name="Linked Cell" xfId="4493" builtinId="24" hidden="1"/>
    <cellStyle name="Linked Cell" xfId="4533" builtinId="24" hidden="1"/>
    <cellStyle name="Linked Cell" xfId="4573" builtinId="24" hidden="1"/>
    <cellStyle name="Linked Cell" xfId="4607" builtinId="24" hidden="1"/>
    <cellStyle name="Linked Cell" xfId="4650" builtinId="24" hidden="1"/>
    <cellStyle name="Linked Cell" xfId="4684" builtinId="24" hidden="1"/>
    <cellStyle name="Linked Cell" xfId="4692" builtinId="24" hidden="1"/>
    <cellStyle name="Linked Cell" xfId="4758" builtinId="24" hidden="1"/>
    <cellStyle name="Linked Cell" xfId="3477" builtinId="24" hidden="1"/>
    <cellStyle name="Linked Cell" xfId="4790" builtinId="24" hidden="1"/>
    <cellStyle name="Linked Cell" xfId="4831" builtinId="24" hidden="1"/>
    <cellStyle name="Linked Cell" xfId="4876" builtinId="24" hidden="1"/>
    <cellStyle name="Linked Cell" xfId="4931" builtinId="24" hidden="1"/>
    <cellStyle name="Linked Cell" xfId="4977" builtinId="24" hidden="1"/>
    <cellStyle name="Linked Cell" xfId="5016" builtinId="24" hidden="1"/>
    <cellStyle name="Linked Cell" xfId="5059" builtinId="24" hidden="1"/>
    <cellStyle name="Linked Cell" xfId="5094" builtinId="24" hidden="1"/>
    <cellStyle name="Linked Cell" xfId="5132" builtinId="24" hidden="1"/>
    <cellStyle name="Linked Cell" xfId="4863" builtinId="24" hidden="1"/>
    <cellStyle name="Linked Cell" xfId="5225" builtinId="24" hidden="1"/>
    <cellStyle name="Linked Cell" xfId="5273" builtinId="24" hidden="1"/>
    <cellStyle name="Linked Cell" xfId="5312" builtinId="24" hidden="1"/>
    <cellStyle name="Linked Cell" xfId="5356" builtinId="24" hidden="1"/>
    <cellStyle name="Linked Cell" xfId="5390" builtinId="24" hidden="1"/>
    <cellStyle name="Linked Cell" xfId="5428" builtinId="24" hidden="1"/>
    <cellStyle name="Linked Cell" xfId="5362" builtinId="24" hidden="1"/>
    <cellStyle name="Linked Cell" xfId="5507" builtinId="24" hidden="1"/>
    <cellStyle name="Linked Cell" xfId="5554" builtinId="24" hidden="1"/>
    <cellStyle name="Linked Cell" xfId="5593" builtinId="24" hidden="1"/>
    <cellStyle name="Linked Cell" xfId="5637" builtinId="24" hidden="1"/>
    <cellStyle name="Linked Cell" xfId="5672" builtinId="24" hidden="1"/>
    <cellStyle name="Linked Cell" xfId="5710" builtinId="24" hidden="1"/>
    <cellStyle name="Linked Cell" xfId="5209" builtinId="24" hidden="1"/>
    <cellStyle name="Linked Cell" xfId="5791" builtinId="24" hidden="1"/>
    <cellStyle name="Linked Cell" xfId="5837" builtinId="24" hidden="1"/>
    <cellStyle name="Linked Cell" xfId="5876" builtinId="24" hidden="1"/>
    <cellStyle name="Linked Cell" xfId="5918" builtinId="24" hidden="1"/>
    <cellStyle name="Linked Cell" xfId="5952" builtinId="24" hidden="1"/>
    <cellStyle name="Linked Cell" xfId="5990" builtinId="24" hidden="1"/>
    <cellStyle name="Linked Cell" xfId="5778" builtinId="24" hidden="1"/>
    <cellStyle name="Linked Cell" xfId="6055" builtinId="24" hidden="1"/>
    <cellStyle name="Linked Cell" xfId="6100" builtinId="24" hidden="1"/>
    <cellStyle name="Linked Cell" xfId="6139" builtinId="24" hidden="1"/>
    <cellStyle name="Linked Cell" xfId="6182" builtinId="24" hidden="1"/>
    <cellStyle name="Linked Cell" xfId="6217" builtinId="24" hidden="1"/>
    <cellStyle name="Linked Cell" xfId="6255" builtinId="24" hidden="1"/>
    <cellStyle name="Linked Cell" xfId="6302" builtinId="24" hidden="1"/>
    <cellStyle name="Linked Cell" xfId="6349" builtinId="24" hidden="1"/>
    <cellStyle name="Linked Cell" xfId="6396" builtinId="24" hidden="1"/>
    <cellStyle name="Linked Cell" xfId="6457" builtinId="24" hidden="1"/>
    <cellStyle name="Linked Cell" xfId="6498" builtinId="24" hidden="1"/>
    <cellStyle name="Linked Cell" xfId="6549" builtinId="24" hidden="1"/>
    <cellStyle name="Linked Cell" xfId="6594" builtinId="24" hidden="1"/>
    <cellStyle name="Linked Cell" xfId="6637" builtinId="24" hidden="1"/>
    <cellStyle name="Linked Cell" xfId="6681" builtinId="24" hidden="1"/>
    <cellStyle name="Linked Cell" xfId="6717" builtinId="24" hidden="1"/>
    <cellStyle name="Linked Cell" xfId="6766" builtinId="24" hidden="1"/>
    <cellStyle name="Linked Cell" xfId="6801" builtinId="24" hidden="1"/>
    <cellStyle name="Linked Cell" xfId="6812" builtinId="24" hidden="1"/>
    <cellStyle name="Linked Cell" xfId="6885" builtinId="24" hidden="1"/>
    <cellStyle name="Linked Cell" xfId="6934" builtinId="24" hidden="1"/>
    <cellStyle name="Linked Cell" xfId="6978" builtinId="24" hidden="1"/>
    <cellStyle name="Linked Cell" xfId="7020" builtinId="24" hidden="1"/>
    <cellStyle name="Linked Cell" xfId="7063" builtinId="24" hidden="1"/>
    <cellStyle name="Linked Cell" xfId="7099" builtinId="24" hidden="1"/>
    <cellStyle name="Linked Cell" xfId="7149" builtinId="24" hidden="1"/>
    <cellStyle name="Linked Cell" xfId="7184" builtinId="24" hidden="1"/>
    <cellStyle name="Linked Cell" xfId="7195" builtinId="24" hidden="1"/>
    <cellStyle name="Linked Cell" xfId="7264" builtinId="24" hidden="1"/>
    <cellStyle name="Linked Cell" xfId="7101" builtinId="24" hidden="1"/>
    <cellStyle name="Linked Cell" xfId="7314" builtinId="24" hidden="1"/>
    <cellStyle name="Linked Cell" xfId="7356" builtinId="24" hidden="1"/>
    <cellStyle name="Linked Cell" xfId="7399" builtinId="24" hidden="1"/>
    <cellStyle name="Linked Cell" xfId="7435" builtinId="24" hidden="1"/>
    <cellStyle name="Linked Cell" xfId="7484" builtinId="24" hidden="1"/>
    <cellStyle name="Linked Cell" xfId="7520" builtinId="24" hidden="1"/>
    <cellStyle name="Linked Cell" xfId="7532" builtinId="24" hidden="1"/>
    <cellStyle name="Linked Cell" xfId="7604" builtinId="24" hidden="1"/>
    <cellStyle name="Linked Cell" xfId="7303" builtinId="24" hidden="1"/>
    <cellStyle name="Linked Cell" xfId="7644" builtinId="24" hidden="1"/>
    <cellStyle name="Linked Cell" xfId="7684" builtinId="24" hidden="1"/>
    <cellStyle name="Linked Cell" xfId="7724" builtinId="24" hidden="1"/>
    <cellStyle name="Linked Cell" xfId="7758" builtinId="24" hidden="1"/>
    <cellStyle name="Linked Cell" xfId="7801" builtinId="24" hidden="1"/>
    <cellStyle name="Linked Cell" xfId="7835" builtinId="24" hidden="1"/>
    <cellStyle name="Linked Cell" xfId="7843" builtinId="24" hidden="1"/>
    <cellStyle name="Linked Cell" xfId="7909" builtinId="24" hidden="1"/>
    <cellStyle name="Linked Cell" xfId="6628" builtinId="24" hidden="1"/>
    <cellStyle name="Linked Cell" xfId="7941" builtinId="24" hidden="1"/>
    <cellStyle name="Linked Cell" xfId="7982" builtinId="24" hidden="1"/>
    <cellStyle name="Linked Cell" xfId="8028" builtinId="24" hidden="1"/>
    <cellStyle name="Linked Cell" xfId="8084" builtinId="24" hidden="1"/>
    <cellStyle name="Linked Cell" xfId="8131" builtinId="24" hidden="1"/>
    <cellStyle name="Linked Cell" xfId="8170" builtinId="24" hidden="1"/>
    <cellStyle name="Linked Cell" xfId="8214" builtinId="24" hidden="1"/>
    <cellStyle name="Linked Cell" xfId="8249" builtinId="24" hidden="1"/>
    <cellStyle name="Linked Cell" xfId="8287" builtinId="24" hidden="1"/>
    <cellStyle name="Linked Cell" xfId="8015" builtinId="24" hidden="1"/>
    <cellStyle name="Linked Cell" xfId="8381" builtinId="24" hidden="1"/>
    <cellStyle name="Linked Cell" xfId="8429" builtinId="24" hidden="1"/>
    <cellStyle name="Linked Cell" xfId="8468" builtinId="24" hidden="1"/>
    <cellStyle name="Linked Cell" xfId="8512" builtinId="24" hidden="1"/>
    <cellStyle name="Linked Cell" xfId="8546" builtinId="24" hidden="1"/>
    <cellStyle name="Linked Cell" xfId="8584" builtinId="24" hidden="1"/>
    <cellStyle name="Linked Cell" xfId="8518" builtinId="24" hidden="1"/>
    <cellStyle name="Linked Cell" xfId="8663" builtinId="24" hidden="1"/>
    <cellStyle name="Linked Cell" xfId="8710" builtinId="24" hidden="1"/>
    <cellStyle name="Linked Cell" xfId="8749" builtinId="24" hidden="1"/>
    <cellStyle name="Linked Cell" xfId="8793" builtinId="24" hidden="1"/>
    <cellStyle name="Linked Cell" xfId="8828" builtinId="24" hidden="1"/>
    <cellStyle name="Linked Cell" xfId="8866" builtinId="24" hidden="1"/>
    <cellStyle name="Linked Cell" xfId="8364" builtinId="24" hidden="1"/>
    <cellStyle name="Linked Cell" xfId="8947" builtinId="24" hidden="1"/>
    <cellStyle name="Linked Cell" xfId="8993" builtinId="24" hidden="1"/>
    <cellStyle name="Linked Cell" xfId="9032" builtinId="24" hidden="1"/>
    <cellStyle name="Linked Cell" xfId="9074" builtinId="24" hidden="1"/>
    <cellStyle name="Linked Cell" xfId="9108" builtinId="24" hidden="1"/>
    <cellStyle name="Linked Cell" xfId="9146" builtinId="24" hidden="1"/>
    <cellStyle name="Linked Cell" xfId="8934" builtinId="24" hidden="1"/>
    <cellStyle name="Linked Cell" xfId="9211" builtinId="24" hidden="1"/>
    <cellStyle name="Linked Cell" xfId="9256" builtinId="24" hidden="1"/>
    <cellStyle name="Linked Cell" xfId="9295" builtinId="24" hidden="1"/>
    <cellStyle name="Linked Cell" xfId="9338" builtinId="24" hidden="1"/>
    <cellStyle name="Linked Cell" xfId="9373" builtinId="24" hidden="1"/>
    <cellStyle name="Linked Cell" xfId="9411" builtinId="24" hidden="1"/>
    <cellStyle name="Linked Cell" xfId="9458" builtinId="24" hidden="1"/>
    <cellStyle name="Linked Cell" xfId="9506" builtinId="24" hidden="1"/>
    <cellStyle name="Linked Cell" xfId="9539" builtinId="24" hidden="1"/>
    <cellStyle name="Linked Cell" xfId="9595" builtinId="24" hidden="1"/>
    <cellStyle name="Linked Cell" xfId="9634" builtinId="24" hidden="1"/>
    <cellStyle name="Linked Cell" xfId="9686" builtinId="24" hidden="1"/>
    <cellStyle name="Linked Cell" xfId="9731" builtinId="24" hidden="1"/>
    <cellStyle name="Linked Cell" xfId="9772" builtinId="24" hidden="1"/>
    <cellStyle name="Linked Cell" xfId="9816" builtinId="24" hidden="1"/>
    <cellStyle name="Linked Cell" xfId="9852" builtinId="24" hidden="1"/>
    <cellStyle name="Linked Cell" xfId="9901" builtinId="24" hidden="1"/>
    <cellStyle name="Linked Cell" xfId="9936" builtinId="24" hidden="1"/>
    <cellStyle name="Linked Cell" xfId="9947" builtinId="24" hidden="1"/>
    <cellStyle name="Linked Cell" xfId="10020" builtinId="24" hidden="1"/>
    <cellStyle name="Linked Cell" xfId="10069" builtinId="24" hidden="1"/>
    <cellStyle name="Linked Cell" xfId="10113" builtinId="24" hidden="1"/>
    <cellStyle name="Linked Cell" xfId="10155" builtinId="24" hidden="1"/>
    <cellStyle name="Linked Cell" xfId="10198" builtinId="24" hidden="1"/>
    <cellStyle name="Linked Cell" xfId="10234" builtinId="24" hidden="1"/>
    <cellStyle name="Linked Cell" xfId="10284" builtinId="24" hidden="1"/>
    <cellStyle name="Linked Cell" xfId="10319" builtinId="24" hidden="1"/>
    <cellStyle name="Linked Cell" xfId="10330" builtinId="24" hidden="1"/>
    <cellStyle name="Linked Cell" xfId="10399" builtinId="24" hidden="1"/>
    <cellStyle name="Linked Cell" xfId="10236" builtinId="24" hidden="1"/>
    <cellStyle name="Linked Cell" xfId="10449" builtinId="24" hidden="1"/>
    <cellStyle name="Linked Cell" xfId="10491" builtinId="24" hidden="1"/>
    <cellStyle name="Linked Cell" xfId="10534" builtinId="24" hidden="1"/>
    <cellStyle name="Linked Cell" xfId="10570" builtinId="24" hidden="1"/>
    <cellStyle name="Linked Cell" xfId="10619" builtinId="24" hidden="1"/>
    <cellStyle name="Linked Cell" xfId="10655" builtinId="24" hidden="1"/>
    <cellStyle name="Linked Cell" xfId="10667" builtinId="24" hidden="1"/>
    <cellStyle name="Linked Cell" xfId="10739" builtinId="24" hidden="1"/>
    <cellStyle name="Linked Cell" xfId="10438" builtinId="24" hidden="1"/>
    <cellStyle name="Linked Cell" xfId="10779" builtinId="24" hidden="1"/>
    <cellStyle name="Linked Cell" xfId="10819" builtinId="24" hidden="1"/>
    <cellStyle name="Linked Cell" xfId="10859" builtinId="24" hidden="1"/>
    <cellStyle name="Linked Cell" xfId="10893" builtinId="24" hidden="1"/>
    <cellStyle name="Linked Cell" xfId="10936" builtinId="24" hidden="1"/>
    <cellStyle name="Linked Cell" xfId="10970" builtinId="24" hidden="1"/>
    <cellStyle name="Linked Cell" xfId="10978" builtinId="24" hidden="1"/>
    <cellStyle name="Linked Cell" xfId="11044" builtinId="24" hidden="1"/>
    <cellStyle name="Linked Cell" xfId="9763" builtinId="24" hidden="1"/>
    <cellStyle name="Linked Cell" xfId="11076" builtinId="24" hidden="1"/>
    <cellStyle name="Linked Cell" xfId="11116" builtinId="24" hidden="1"/>
    <cellStyle name="Linked Cell" xfId="11161" builtinId="24" hidden="1"/>
    <cellStyle name="Linked Cell" xfId="11216" builtinId="24" hidden="1"/>
    <cellStyle name="Linked Cell" xfId="11262" builtinId="24" hidden="1"/>
    <cellStyle name="Linked Cell" xfId="11301" builtinId="24" hidden="1"/>
    <cellStyle name="Linked Cell" xfId="11345" builtinId="24" hidden="1"/>
    <cellStyle name="Linked Cell" xfId="11379" builtinId="24" hidden="1"/>
    <cellStyle name="Linked Cell" xfId="11416" builtinId="24" hidden="1"/>
    <cellStyle name="Linked Cell" xfId="11148" builtinId="24" hidden="1"/>
    <cellStyle name="Linked Cell" xfId="11506" builtinId="24" hidden="1"/>
    <cellStyle name="Linked Cell" xfId="11553" builtinId="24" hidden="1"/>
    <cellStyle name="Linked Cell" xfId="11591" builtinId="24" hidden="1"/>
    <cellStyle name="Linked Cell" xfId="11632" builtinId="24" hidden="1"/>
    <cellStyle name="Linked Cell" xfId="11666" builtinId="24" hidden="1"/>
    <cellStyle name="Linked Cell" xfId="11703" builtinId="24" hidden="1"/>
    <cellStyle name="Linked Cell" xfId="11638" builtinId="24" hidden="1"/>
    <cellStyle name="Linked Cell" xfId="11781" builtinId="24" hidden="1"/>
    <cellStyle name="Linked Cell" xfId="11827" builtinId="24" hidden="1"/>
    <cellStyle name="Linked Cell" xfId="11865" builtinId="24" hidden="1"/>
    <cellStyle name="Linked Cell" xfId="11906" builtinId="24" hidden="1"/>
    <cellStyle name="Linked Cell" xfId="11941" builtinId="24" hidden="1"/>
    <cellStyle name="Linked Cell" xfId="11978" builtinId="24" hidden="1"/>
    <cellStyle name="Linked Cell" xfId="11491" builtinId="24" hidden="1"/>
    <cellStyle name="Linked Cell" xfId="12059" builtinId="24" hidden="1"/>
    <cellStyle name="Linked Cell" xfId="12102" builtinId="24" hidden="1"/>
    <cellStyle name="Linked Cell" xfId="12139" builtinId="24" hidden="1"/>
    <cellStyle name="Linked Cell" xfId="12177" builtinId="24" hidden="1"/>
    <cellStyle name="Linked Cell" xfId="12211" builtinId="24" hidden="1"/>
    <cellStyle name="Linked Cell" xfId="12248" builtinId="24" hidden="1"/>
    <cellStyle name="Linked Cell" xfId="12046" builtinId="24" hidden="1"/>
    <cellStyle name="Linked Cell" xfId="12313" builtinId="24" hidden="1"/>
    <cellStyle name="Linked Cell" xfId="12357" builtinId="24" hidden="1"/>
    <cellStyle name="Linked Cell" xfId="12395" builtinId="24" hidden="1"/>
    <cellStyle name="Linked Cell" xfId="12437" builtinId="24" hidden="1"/>
    <cellStyle name="Linked Cell" xfId="12472" builtinId="24" hidden="1"/>
    <cellStyle name="Linked Cell" xfId="12509" builtinId="24" hidden="1"/>
    <cellStyle name="Linked Cell" xfId="12555" builtinId="24" hidden="1"/>
    <cellStyle name="Linked Cell" xfId="12602" builtinId="24" hidden="1"/>
    <cellStyle name="Linked Cell" xfId="12639" builtinId="24" hidden="1"/>
    <cellStyle name="Linked Cell" xfId="12634" builtinId="24" hidden="1"/>
    <cellStyle name="Linked Cell" xfId="11118" builtinId="24" hidden="1"/>
    <cellStyle name="Linked Cell" xfId="9668" builtinId="24" hidden="1"/>
    <cellStyle name="Linked Cell" xfId="12406" builtinId="24" hidden="1"/>
    <cellStyle name="Linked Cell" xfId="12647" builtinId="24" hidden="1"/>
    <cellStyle name="Linked Cell" xfId="12689" builtinId="24" hidden="1"/>
    <cellStyle name="Linked Cell" xfId="12725" builtinId="24" hidden="1"/>
    <cellStyle name="Linked Cell" xfId="12774" builtinId="24" hidden="1"/>
    <cellStyle name="Linked Cell" xfId="12809" builtinId="24" hidden="1"/>
    <cellStyle name="Linked Cell" xfId="12820" builtinId="24" hidden="1"/>
    <cellStyle name="Linked Cell" xfId="12892" builtinId="24" hidden="1"/>
    <cellStyle name="Linked Cell" xfId="12940" builtinId="24" hidden="1"/>
    <cellStyle name="Linked Cell" xfId="12984" builtinId="24" hidden="1"/>
    <cellStyle name="Linked Cell" xfId="13026" builtinId="24" hidden="1"/>
    <cellStyle name="Linked Cell" xfId="13069" builtinId="24" hidden="1"/>
    <cellStyle name="Linked Cell" xfId="13105" builtinId="24" hidden="1"/>
    <cellStyle name="Linked Cell" xfId="13155" builtinId="24" hidden="1"/>
    <cellStyle name="Linked Cell" xfId="13190" builtinId="24" hidden="1"/>
    <cellStyle name="Linked Cell" xfId="13201" builtinId="24" hidden="1"/>
    <cellStyle name="Linked Cell" xfId="13270" builtinId="24" hidden="1"/>
    <cellStyle name="Linked Cell" xfId="13107" builtinId="24" hidden="1"/>
    <cellStyle name="Linked Cell" xfId="13320" builtinId="24" hidden="1"/>
    <cellStyle name="Linked Cell" xfId="13362" builtinId="24" hidden="1"/>
    <cellStyle name="Linked Cell" xfId="13405" builtinId="24" hidden="1"/>
    <cellStyle name="Linked Cell" xfId="13441" builtinId="24" hidden="1"/>
    <cellStyle name="Linked Cell" xfId="13490" builtinId="24" hidden="1"/>
    <cellStyle name="Linked Cell" xfId="13526" builtinId="24" hidden="1"/>
    <cellStyle name="Linked Cell" xfId="13538" builtinId="24" hidden="1"/>
    <cellStyle name="Linked Cell" xfId="13610" builtinId="24" hidden="1"/>
    <cellStyle name="Linked Cell" xfId="13309" builtinId="24" hidden="1"/>
    <cellStyle name="Linked Cell" xfId="13650" builtinId="24" hidden="1"/>
    <cellStyle name="Linked Cell" xfId="13689" builtinId="24" hidden="1"/>
    <cellStyle name="Linked Cell" xfId="13729" builtinId="24" hidden="1"/>
    <cellStyle name="Linked Cell" xfId="13763" builtinId="24" hidden="1"/>
    <cellStyle name="Linked Cell" xfId="13806" builtinId="24" hidden="1"/>
    <cellStyle name="Linked Cell" xfId="13840" builtinId="24" hidden="1"/>
    <cellStyle name="Linked Cell" xfId="13848" builtinId="24" hidden="1"/>
    <cellStyle name="Linked Cell" xfId="13914" builtinId="24" hidden="1"/>
    <cellStyle name="Linked Cell" xfId="9577" builtinId="24" hidden="1"/>
    <cellStyle name="Linked Cell" xfId="13946" builtinId="24" hidden="1"/>
    <cellStyle name="Linked Cell" xfId="13981" builtinId="24" hidden="1"/>
    <cellStyle name="Linked Cell" xfId="14022" builtinId="24" hidden="1"/>
    <cellStyle name="Linked Cell" xfId="14069" builtinId="24" hidden="1"/>
    <cellStyle name="Linked Cell" xfId="14112" builtinId="24" hidden="1"/>
    <cellStyle name="Linked Cell" xfId="14147" builtinId="24" hidden="1"/>
    <cellStyle name="Linked Cell" xfId="14183" builtinId="24" hidden="1"/>
    <cellStyle name="Linked Cell" xfId="14214" builtinId="24" hidden="1"/>
    <cellStyle name="Linked Cell" xfId="14248" builtinId="24" hidden="1"/>
    <cellStyle name="Linked Cell" xfId="14009" builtinId="24" hidden="1"/>
    <cellStyle name="Linked Cell" xfId="14328" builtinId="24" hidden="1"/>
    <cellStyle name="Linked Cell" xfId="14373" builtinId="24" hidden="1"/>
    <cellStyle name="Linked Cell" xfId="14409" builtinId="24" hidden="1"/>
    <cellStyle name="Linked Cell" xfId="14447" builtinId="24" hidden="1"/>
    <cellStyle name="Linked Cell" xfId="14479" builtinId="24" hidden="1"/>
    <cellStyle name="Linked Cell" xfId="14513" builtinId="24" hidden="1"/>
    <cellStyle name="Linked Cell" xfId="14452" builtinId="24" hidden="1"/>
    <cellStyle name="Linked Cell" xfId="14587" builtinId="24" hidden="1"/>
    <cellStyle name="Linked Cell" xfId="14631" builtinId="24" hidden="1"/>
    <cellStyle name="Linked Cell" xfId="14667" builtinId="24" hidden="1"/>
    <cellStyle name="Linked Cell" xfId="14705" builtinId="24" hidden="1"/>
    <cellStyle name="Linked Cell" xfId="14738" builtinId="24" hidden="1"/>
    <cellStyle name="Linked Cell" xfId="14772" builtinId="24" hidden="1"/>
    <cellStyle name="Linked Cell" xfId="14315" builtinId="24" hidden="1"/>
    <cellStyle name="Linked Cell" xfId="14849" builtinId="24" hidden="1"/>
    <cellStyle name="Linked Cell" xfId="14891" builtinId="24" hidden="1"/>
    <cellStyle name="Linked Cell" xfId="14926" builtinId="24" hidden="1"/>
    <cellStyle name="Linked Cell" xfId="14962" builtinId="24" hidden="1"/>
    <cellStyle name="Linked Cell" xfId="14994" builtinId="24" hidden="1"/>
    <cellStyle name="Linked Cell" xfId="15028" builtinId="24" hidden="1"/>
    <cellStyle name="Linked Cell" xfId="14836" builtinId="24" hidden="1"/>
    <cellStyle name="Linked Cell" xfId="15090" builtinId="24" hidden="1"/>
    <cellStyle name="Linked Cell" xfId="15132" builtinId="24" hidden="1"/>
    <cellStyle name="Linked Cell" xfId="15168" builtinId="24" hidden="1"/>
    <cellStyle name="Linked Cell" xfId="15205" builtinId="24" hidden="1"/>
    <cellStyle name="Linked Cell" xfId="15238" builtinId="24" hidden="1"/>
    <cellStyle name="Linked Cell" xfId="15272" builtinId="24" hidden="1"/>
    <cellStyle name="Linked Cell" xfId="15315" builtinId="24" hidden="1"/>
    <cellStyle name="Linked Cell" xfId="15354" builtinId="24" hidden="1"/>
    <cellStyle name="Narr - Normal Text" xfId="53"/>
    <cellStyle name="Neutral" xfId="10" builtinId="28" hidden="1"/>
    <cellStyle name="Neutral" xfId="67" builtinId="28" hidden="1"/>
    <cellStyle name="Neutral" xfId="108" builtinId="28" hidden="1"/>
    <cellStyle name="Neutral" xfId="157" builtinId="28" hidden="1"/>
    <cellStyle name="Neutral" xfId="197" builtinId="28" hidden="1"/>
    <cellStyle name="Neutral" xfId="251" builtinId="28" hidden="1"/>
    <cellStyle name="Neutral" xfId="296" builtinId="28" hidden="1"/>
    <cellStyle name="Neutral" xfId="339" builtinId="28" hidden="1"/>
    <cellStyle name="Neutral" xfId="383" builtinId="28" hidden="1"/>
    <cellStyle name="Neutral" xfId="426" builtinId="28" hidden="1"/>
    <cellStyle name="Neutral" xfId="468" builtinId="28" hidden="1"/>
    <cellStyle name="Neutral" xfId="511" builtinId="28" hidden="1"/>
    <cellStyle name="Neutral" xfId="458" builtinId="28" hidden="1"/>
    <cellStyle name="Neutral" xfId="587" builtinId="28" hidden="1"/>
    <cellStyle name="Neutral" xfId="636" builtinId="28" hidden="1"/>
    <cellStyle name="Neutral" xfId="680" builtinId="28" hidden="1"/>
    <cellStyle name="Neutral" xfId="722" builtinId="28" hidden="1"/>
    <cellStyle name="Neutral" xfId="765" builtinId="28" hidden="1"/>
    <cellStyle name="Neutral" xfId="808" builtinId="28" hidden="1"/>
    <cellStyle name="Neutral" xfId="851" builtinId="28" hidden="1"/>
    <cellStyle name="Neutral" xfId="894" builtinId="28" hidden="1"/>
    <cellStyle name="Neutral" xfId="841" builtinId="28" hidden="1"/>
    <cellStyle name="Neutral" xfId="966" builtinId="28" hidden="1"/>
    <cellStyle name="Neutral" xfId="671" builtinId="28" hidden="1"/>
    <cellStyle name="Neutral" xfId="1016" builtinId="28" hidden="1"/>
    <cellStyle name="Neutral" xfId="1058" builtinId="28" hidden="1"/>
    <cellStyle name="Neutral" xfId="1101" builtinId="28" hidden="1"/>
    <cellStyle name="Neutral" xfId="1144" builtinId="28" hidden="1"/>
    <cellStyle name="Neutral" xfId="1186" builtinId="28" hidden="1"/>
    <cellStyle name="Neutral" xfId="1230" builtinId="28" hidden="1"/>
    <cellStyle name="Neutral" xfId="1177" builtinId="28" hidden="1"/>
    <cellStyle name="Neutral" xfId="1306" builtinId="28" hidden="1"/>
    <cellStyle name="Neutral" xfId="1011" builtinId="28" hidden="1"/>
    <cellStyle name="Neutral" xfId="1346" builtinId="28" hidden="1"/>
    <cellStyle name="Neutral" xfId="1386" builtinId="28" hidden="1"/>
    <cellStyle name="Neutral" xfId="1426" builtinId="28" hidden="1"/>
    <cellStyle name="Neutral" xfId="1466" builtinId="28" hidden="1"/>
    <cellStyle name="Neutral" xfId="1503" builtinId="28" hidden="1"/>
    <cellStyle name="Neutral" xfId="1544" builtinId="28" hidden="1"/>
    <cellStyle name="Neutral" xfId="1494" builtinId="28" hidden="1"/>
    <cellStyle name="Neutral" xfId="1611" builtinId="28" hidden="1"/>
    <cellStyle name="Neutral" xfId="622" builtinId="28" hidden="1"/>
    <cellStyle name="Neutral" xfId="243" builtinId="28" hidden="1"/>
    <cellStyle name="Neutral" xfId="510" builtinId="28" hidden="1"/>
    <cellStyle name="Neutral" xfId="1730" builtinId="28" hidden="1"/>
    <cellStyle name="Neutral" xfId="1786" builtinId="28" hidden="1"/>
    <cellStyle name="Neutral" xfId="1833" builtinId="28" hidden="1"/>
    <cellStyle name="Neutral" xfId="1883" builtinId="28" hidden="1"/>
    <cellStyle name="Neutral" xfId="1921" builtinId="28" hidden="1"/>
    <cellStyle name="Neutral" xfId="1961" builtinId="28" hidden="1"/>
    <cellStyle name="Neutral" xfId="2000" builtinId="28" hidden="1"/>
    <cellStyle name="Neutral" xfId="1822" builtinId="28" hidden="1"/>
    <cellStyle name="Neutral" xfId="2083" builtinId="28" hidden="1"/>
    <cellStyle name="Neutral" xfId="2131" builtinId="28" hidden="1"/>
    <cellStyle name="Neutral" xfId="2181" builtinId="28" hidden="1"/>
    <cellStyle name="Neutral" xfId="2219" builtinId="28" hidden="1"/>
    <cellStyle name="Neutral" xfId="2258" builtinId="28" hidden="1"/>
    <cellStyle name="Neutral" xfId="2297" builtinId="28" hidden="1"/>
    <cellStyle name="Neutral" xfId="1724" builtinId="28" hidden="1"/>
    <cellStyle name="Neutral" xfId="2365" builtinId="28" hidden="1"/>
    <cellStyle name="Neutral" xfId="2412" builtinId="28" hidden="1"/>
    <cellStyle name="Neutral" xfId="2462" builtinId="28" hidden="1"/>
    <cellStyle name="Neutral" xfId="2500" builtinId="28" hidden="1"/>
    <cellStyle name="Neutral" xfId="2540" builtinId="28" hidden="1"/>
    <cellStyle name="Neutral" xfId="2579" builtinId="28" hidden="1"/>
    <cellStyle name="Neutral" xfId="2353" builtinId="28" hidden="1"/>
    <cellStyle name="Neutral" xfId="2649" builtinId="28" hidden="1"/>
    <cellStyle name="Neutral" xfId="2695" builtinId="28" hidden="1"/>
    <cellStyle name="Neutral" xfId="2744" builtinId="28" hidden="1"/>
    <cellStyle name="Neutral" xfId="2781" builtinId="28" hidden="1"/>
    <cellStyle name="Neutral" xfId="2820" builtinId="28" hidden="1"/>
    <cellStyle name="Neutral" xfId="2859" builtinId="28" hidden="1"/>
    <cellStyle name="Neutral" xfId="1775" builtinId="28" hidden="1"/>
    <cellStyle name="Neutral" xfId="2913" builtinId="28" hidden="1"/>
    <cellStyle name="Neutral" xfId="2958" builtinId="28" hidden="1"/>
    <cellStyle name="Neutral" xfId="3007" builtinId="28" hidden="1"/>
    <cellStyle name="Neutral" xfId="3045" builtinId="28" hidden="1"/>
    <cellStyle name="Neutral" xfId="3085" builtinId="28" hidden="1"/>
    <cellStyle name="Neutral" xfId="3124" builtinId="28" hidden="1"/>
    <cellStyle name="Neutral" xfId="3160" builtinId="28" hidden="1"/>
    <cellStyle name="Neutral" xfId="3208" builtinId="28" hidden="1"/>
    <cellStyle name="Neutral" xfId="3258" builtinId="28" hidden="1"/>
    <cellStyle name="Neutral" xfId="3304" builtinId="28" hidden="1"/>
    <cellStyle name="Neutral" xfId="3344" builtinId="28" hidden="1"/>
    <cellStyle name="Neutral" xfId="3394" builtinId="28" hidden="1"/>
    <cellStyle name="Neutral" xfId="3439" builtinId="28" hidden="1"/>
    <cellStyle name="Neutral" xfId="3482" builtinId="28" hidden="1"/>
    <cellStyle name="Neutral" xfId="3526" builtinId="28" hidden="1"/>
    <cellStyle name="Neutral" xfId="3569" builtinId="28" hidden="1"/>
    <cellStyle name="Neutral" xfId="3611" builtinId="28" hidden="1"/>
    <cellStyle name="Neutral" xfId="3654" builtinId="28" hidden="1"/>
    <cellStyle name="Neutral" xfId="3601" builtinId="28" hidden="1"/>
    <cellStyle name="Neutral" xfId="3730" builtinId="28" hidden="1"/>
    <cellStyle name="Neutral" xfId="3779" builtinId="28" hidden="1"/>
    <cellStyle name="Neutral" xfId="3823" builtinId="28" hidden="1"/>
    <cellStyle name="Neutral" xfId="3865" builtinId="28" hidden="1"/>
    <cellStyle name="Neutral" xfId="3908" builtinId="28" hidden="1"/>
    <cellStyle name="Neutral" xfId="3951" builtinId="28" hidden="1"/>
    <cellStyle name="Neutral" xfId="3994" builtinId="28" hidden="1"/>
    <cellStyle name="Neutral" xfId="4037" builtinId="28" hidden="1"/>
    <cellStyle name="Neutral" xfId="3984" builtinId="28" hidden="1"/>
    <cellStyle name="Neutral" xfId="4109" builtinId="28" hidden="1"/>
    <cellStyle name="Neutral" xfId="3814" builtinId="28" hidden="1"/>
    <cellStyle name="Neutral" xfId="4159" builtinId="28" hidden="1"/>
    <cellStyle name="Neutral" xfId="4201" builtinId="28" hidden="1"/>
    <cellStyle name="Neutral" xfId="4244" builtinId="28" hidden="1"/>
    <cellStyle name="Neutral" xfId="4287" builtinId="28" hidden="1"/>
    <cellStyle name="Neutral" xfId="4329" builtinId="28" hidden="1"/>
    <cellStyle name="Neutral" xfId="4373" builtinId="28" hidden="1"/>
    <cellStyle name="Neutral" xfId="4320" builtinId="28" hidden="1"/>
    <cellStyle name="Neutral" xfId="4449" builtinId="28" hidden="1"/>
    <cellStyle name="Neutral" xfId="4154" builtinId="28" hidden="1"/>
    <cellStyle name="Neutral" xfId="4489" builtinId="28" hidden="1"/>
    <cellStyle name="Neutral" xfId="4529" builtinId="28" hidden="1"/>
    <cellStyle name="Neutral" xfId="4569" builtinId="28" hidden="1"/>
    <cellStyle name="Neutral" xfId="4609" builtinId="28" hidden="1"/>
    <cellStyle name="Neutral" xfId="4646" builtinId="28" hidden="1"/>
    <cellStyle name="Neutral" xfId="4687" builtinId="28" hidden="1"/>
    <cellStyle name="Neutral" xfId="4637" builtinId="28" hidden="1"/>
    <cellStyle name="Neutral" xfId="4754" builtinId="28" hidden="1"/>
    <cellStyle name="Neutral" xfId="3765" builtinId="28" hidden="1"/>
    <cellStyle name="Neutral" xfId="3387" builtinId="28" hidden="1"/>
    <cellStyle name="Neutral" xfId="3653" builtinId="28" hidden="1"/>
    <cellStyle name="Neutral" xfId="4872" builtinId="28" hidden="1"/>
    <cellStyle name="Neutral" xfId="4927" builtinId="28" hidden="1"/>
    <cellStyle name="Neutral" xfId="4973" builtinId="28" hidden="1"/>
    <cellStyle name="Neutral" xfId="5022" builtinId="28" hidden="1"/>
    <cellStyle name="Neutral" xfId="5060" builtinId="28" hidden="1"/>
    <cellStyle name="Neutral" xfId="5100" builtinId="28" hidden="1"/>
    <cellStyle name="Neutral" xfId="5139" builtinId="28" hidden="1"/>
    <cellStyle name="Neutral" xfId="4963" builtinId="28" hidden="1"/>
    <cellStyle name="Neutral" xfId="5221" builtinId="28" hidden="1"/>
    <cellStyle name="Neutral" xfId="5269" builtinId="28" hidden="1"/>
    <cellStyle name="Neutral" xfId="5319" builtinId="28" hidden="1"/>
    <cellStyle name="Neutral" xfId="5357" builtinId="28" hidden="1"/>
    <cellStyle name="Neutral" xfId="5396" builtinId="28" hidden="1"/>
    <cellStyle name="Neutral" xfId="5435" builtinId="28" hidden="1"/>
    <cellStyle name="Neutral" xfId="4866" builtinId="28" hidden="1"/>
    <cellStyle name="Neutral" xfId="5503" builtinId="28" hidden="1"/>
    <cellStyle name="Neutral" xfId="5550" builtinId="28" hidden="1"/>
    <cellStyle name="Neutral" xfId="5600" builtinId="28" hidden="1"/>
    <cellStyle name="Neutral" xfId="5638" builtinId="28" hidden="1"/>
    <cellStyle name="Neutral" xfId="5678" builtinId="28" hidden="1"/>
    <cellStyle name="Neutral" xfId="5717" builtinId="28" hidden="1"/>
    <cellStyle name="Neutral" xfId="5491" builtinId="28" hidden="1"/>
    <cellStyle name="Neutral" xfId="5787" builtinId="28" hidden="1"/>
    <cellStyle name="Neutral" xfId="5833" builtinId="28" hidden="1"/>
    <cellStyle name="Neutral" xfId="5882" builtinId="28" hidden="1"/>
    <cellStyle name="Neutral" xfId="5919" builtinId="28" hidden="1"/>
    <cellStyle name="Neutral" xfId="5958" builtinId="28" hidden="1"/>
    <cellStyle name="Neutral" xfId="5997" builtinId="28" hidden="1"/>
    <cellStyle name="Neutral" xfId="4917" builtinId="28" hidden="1"/>
    <cellStyle name="Neutral" xfId="6051" builtinId="28" hidden="1"/>
    <cellStyle name="Neutral" xfId="6096" builtinId="28" hidden="1"/>
    <cellStyle name="Neutral" xfId="6145" builtinId="28" hidden="1"/>
    <cellStyle name="Neutral" xfId="6183" builtinId="28" hidden="1"/>
    <cellStyle name="Neutral" xfId="6223" builtinId="28" hidden="1"/>
    <cellStyle name="Neutral" xfId="6262" builtinId="28" hidden="1"/>
    <cellStyle name="Neutral" xfId="6298" builtinId="28" hidden="1"/>
    <cellStyle name="Neutral" xfId="6345" builtinId="28" hidden="1"/>
    <cellStyle name="Neutral" xfId="6392" builtinId="28" hidden="1"/>
    <cellStyle name="Neutral" xfId="6453" builtinId="28" hidden="1"/>
    <cellStyle name="Neutral" xfId="6494" builtinId="28" hidden="1"/>
    <cellStyle name="Neutral" xfId="6545" builtinId="28" hidden="1"/>
    <cellStyle name="Neutral" xfId="6590" builtinId="28" hidden="1"/>
    <cellStyle name="Neutral" xfId="6633" builtinId="28" hidden="1"/>
    <cellStyle name="Neutral" xfId="6677" builtinId="28" hidden="1"/>
    <cellStyle name="Neutral" xfId="6720" builtinId="28" hidden="1"/>
    <cellStyle name="Neutral" xfId="6762" builtinId="28" hidden="1"/>
    <cellStyle name="Neutral" xfId="6805" builtinId="28" hidden="1"/>
    <cellStyle name="Neutral" xfId="6752" builtinId="28" hidden="1"/>
    <cellStyle name="Neutral" xfId="6881" builtinId="28" hidden="1"/>
    <cellStyle name="Neutral" xfId="6930" builtinId="28" hidden="1"/>
    <cellStyle name="Neutral" xfId="6974" builtinId="28" hidden="1"/>
    <cellStyle name="Neutral" xfId="7016" builtinId="28" hidden="1"/>
    <cellStyle name="Neutral" xfId="7059" builtinId="28" hidden="1"/>
    <cellStyle name="Neutral" xfId="7102" builtinId="28" hidden="1"/>
    <cellStyle name="Neutral" xfId="7145" builtinId="28" hidden="1"/>
    <cellStyle name="Neutral" xfId="7188" builtinId="28" hidden="1"/>
    <cellStyle name="Neutral" xfId="7135" builtinId="28" hidden="1"/>
    <cellStyle name="Neutral" xfId="7260" builtinId="28" hidden="1"/>
    <cellStyle name="Neutral" xfId="6965" builtinId="28" hidden="1"/>
    <cellStyle name="Neutral" xfId="7310" builtinId="28" hidden="1"/>
    <cellStyle name="Neutral" xfId="7352" builtinId="28" hidden="1"/>
    <cellStyle name="Neutral" xfId="7395" builtinId="28" hidden="1"/>
    <cellStyle name="Neutral" xfId="7438" builtinId="28" hidden="1"/>
    <cellStyle name="Neutral" xfId="7480" builtinId="28" hidden="1"/>
    <cellStyle name="Neutral" xfId="7524" builtinId="28" hidden="1"/>
    <cellStyle name="Neutral" xfId="7471" builtinId="28" hidden="1"/>
    <cellStyle name="Neutral" xfId="7600" builtinId="28" hidden="1"/>
    <cellStyle name="Neutral" xfId="7305" builtinId="28" hidden="1"/>
    <cellStyle name="Neutral" xfId="7640" builtinId="28" hidden="1"/>
    <cellStyle name="Neutral" xfId="7680" builtinId="28" hidden="1"/>
    <cellStyle name="Neutral" xfId="7720" builtinId="28" hidden="1"/>
    <cellStyle name="Neutral" xfId="7760" builtinId="28" hidden="1"/>
    <cellStyle name="Neutral" xfId="7797" builtinId="28" hidden="1"/>
    <cellStyle name="Neutral" xfId="7838" builtinId="28" hidden="1"/>
    <cellStyle name="Neutral" xfId="7788" builtinId="28" hidden="1"/>
    <cellStyle name="Neutral" xfId="7905" builtinId="28" hidden="1"/>
    <cellStyle name="Neutral" xfId="6916" builtinId="28" hidden="1"/>
    <cellStyle name="Neutral" xfId="6538" builtinId="28" hidden="1"/>
    <cellStyle name="Neutral" xfId="6804" builtinId="28" hidden="1"/>
    <cellStyle name="Neutral" xfId="8024" builtinId="28" hidden="1"/>
    <cellStyle name="Neutral" xfId="8080" builtinId="28" hidden="1"/>
    <cellStyle name="Neutral" xfId="8127" builtinId="28" hidden="1"/>
    <cellStyle name="Neutral" xfId="8177" builtinId="28" hidden="1"/>
    <cellStyle name="Neutral" xfId="8215" builtinId="28" hidden="1"/>
    <cellStyle name="Neutral" xfId="8255" builtinId="28" hidden="1"/>
    <cellStyle name="Neutral" xfId="8294" builtinId="28" hidden="1"/>
    <cellStyle name="Neutral" xfId="8116" builtinId="28" hidden="1"/>
    <cellStyle name="Neutral" xfId="8377" builtinId="28" hidden="1"/>
    <cellStyle name="Neutral" xfId="8425" builtinId="28" hidden="1"/>
    <cellStyle name="Neutral" xfId="8475" builtinId="28" hidden="1"/>
    <cellStyle name="Neutral" xfId="8513" builtinId="28" hidden="1"/>
    <cellStyle name="Neutral" xfId="8552" builtinId="28" hidden="1"/>
    <cellStyle name="Neutral" xfId="8591" builtinId="28" hidden="1"/>
    <cellStyle name="Neutral" xfId="8018" builtinId="28" hidden="1"/>
    <cellStyle name="Neutral" xfId="8659" builtinId="28" hidden="1"/>
    <cellStyle name="Neutral" xfId="8706" builtinId="28" hidden="1"/>
    <cellStyle name="Neutral" xfId="8756" builtinId="28" hidden="1"/>
    <cellStyle name="Neutral" xfId="8794" builtinId="28" hidden="1"/>
    <cellStyle name="Neutral" xfId="8834" builtinId="28" hidden="1"/>
    <cellStyle name="Neutral" xfId="8873" builtinId="28" hidden="1"/>
    <cellStyle name="Neutral" xfId="8647" builtinId="28" hidden="1"/>
    <cellStyle name="Neutral" xfId="8943" builtinId="28" hidden="1"/>
    <cellStyle name="Neutral" xfId="8989" builtinId="28" hidden="1"/>
    <cellStyle name="Neutral" xfId="9038" builtinId="28" hidden="1"/>
    <cellStyle name="Neutral" xfId="9075" builtinId="28" hidden="1"/>
    <cellStyle name="Neutral" xfId="9114" builtinId="28" hidden="1"/>
    <cellStyle name="Neutral" xfId="9153" builtinId="28" hidden="1"/>
    <cellStyle name="Neutral" xfId="8069" builtinId="28" hidden="1"/>
    <cellStyle name="Neutral" xfId="9207" builtinId="28" hidden="1"/>
    <cellStyle name="Neutral" xfId="9252" builtinId="28" hidden="1"/>
    <cellStyle name="Neutral" xfId="9301" builtinId="28" hidden="1"/>
    <cellStyle name="Neutral" xfId="9339" builtinId="28" hidden="1"/>
    <cellStyle name="Neutral" xfId="9379" builtinId="28" hidden="1"/>
    <cellStyle name="Neutral" xfId="9418" builtinId="28" hidden="1"/>
    <cellStyle name="Neutral" xfId="9454" builtinId="28" hidden="1"/>
    <cellStyle name="Neutral" xfId="9502" builtinId="28" hidden="1"/>
    <cellStyle name="Neutral" xfId="8367" builtinId="28" hidden="1"/>
    <cellStyle name="Neutral" xfId="9591" builtinId="28" hidden="1"/>
    <cellStyle name="Neutral" xfId="9630" builtinId="28" hidden="1"/>
    <cellStyle name="Neutral" xfId="9682" builtinId="28" hidden="1"/>
    <cellStyle name="Neutral" xfId="9727" builtinId="28" hidden="1"/>
    <cellStyle name="Neutral" xfId="9768" builtinId="28" hidden="1"/>
    <cellStyle name="Neutral" xfId="9812" builtinId="28" hidden="1"/>
    <cellStyle name="Neutral" xfId="9855" builtinId="28" hidden="1"/>
    <cellStyle name="Neutral" xfId="9897" builtinId="28" hidden="1"/>
    <cellStyle name="Neutral" xfId="9940" builtinId="28" hidden="1"/>
    <cellStyle name="Neutral" xfId="9887" builtinId="28" hidden="1"/>
    <cellStyle name="Neutral" xfId="10016" builtinId="28" hidden="1"/>
    <cellStyle name="Neutral" xfId="10065" builtinId="28" hidden="1"/>
    <cellStyle name="Neutral" xfId="10109" builtinId="28" hidden="1"/>
    <cellStyle name="Neutral" xfId="10151" builtinId="28" hidden="1"/>
    <cellStyle name="Neutral" xfId="10194" builtinId="28" hidden="1"/>
    <cellStyle name="Neutral" xfId="10237" builtinId="28" hidden="1"/>
    <cellStyle name="Neutral" xfId="10280" builtinId="28" hidden="1"/>
    <cellStyle name="Neutral" xfId="10323" builtinId="28" hidden="1"/>
    <cellStyle name="Neutral" xfId="10270" builtinId="28" hidden="1"/>
    <cellStyle name="Neutral" xfId="10395" builtinId="28" hidden="1"/>
    <cellStyle name="Neutral" xfId="10100" builtinId="28" hidden="1"/>
    <cellStyle name="Neutral" xfId="10445" builtinId="28" hidden="1"/>
    <cellStyle name="Neutral" xfId="10487" builtinId="28" hidden="1"/>
    <cellStyle name="Neutral" xfId="10530" builtinId="28" hidden="1"/>
    <cellStyle name="Neutral" xfId="10573" builtinId="28" hidden="1"/>
    <cellStyle name="Neutral" xfId="10615" builtinId="28" hidden="1"/>
    <cellStyle name="Neutral" xfId="10659" builtinId="28" hidden="1"/>
    <cellStyle name="Neutral" xfId="10606" builtinId="28" hidden="1"/>
    <cellStyle name="Neutral" xfId="10735" builtinId="28" hidden="1"/>
    <cellStyle name="Neutral" xfId="10440" builtinId="28" hidden="1"/>
    <cellStyle name="Neutral" xfId="10775" builtinId="28" hidden="1"/>
    <cellStyle name="Neutral" xfId="10815" builtinId="28" hidden="1"/>
    <cellStyle name="Neutral" xfId="10855" builtinId="28" hidden="1"/>
    <cellStyle name="Neutral" xfId="10895" builtinId="28" hidden="1"/>
    <cellStyle name="Neutral" xfId="10932" builtinId="28" hidden="1"/>
    <cellStyle name="Neutral" xfId="10973" builtinId="28" hidden="1"/>
    <cellStyle name="Neutral" xfId="10923" builtinId="28" hidden="1"/>
    <cellStyle name="Neutral" xfId="11040" builtinId="28" hidden="1"/>
    <cellStyle name="Neutral" xfId="10051" builtinId="28" hidden="1"/>
    <cellStyle name="Neutral" xfId="9675" builtinId="28" hidden="1"/>
    <cellStyle name="Neutral" xfId="9939" builtinId="28" hidden="1"/>
    <cellStyle name="Neutral" xfId="11157" builtinId="28" hidden="1"/>
    <cellStyle name="Neutral" xfId="11212" builtinId="28" hidden="1"/>
    <cellStyle name="Neutral" xfId="11258" builtinId="28" hidden="1"/>
    <cellStyle name="Neutral" xfId="11308" builtinId="28" hidden="1"/>
    <cellStyle name="Neutral" xfId="11346" builtinId="28" hidden="1"/>
    <cellStyle name="Neutral" xfId="11385" builtinId="28" hidden="1"/>
    <cellStyle name="Neutral" xfId="11423" builtinId="28" hidden="1"/>
    <cellStyle name="Neutral" xfId="11248" builtinId="28" hidden="1"/>
    <cellStyle name="Neutral" xfId="11502" builtinId="28" hidden="1"/>
    <cellStyle name="Neutral" xfId="11549" builtinId="28" hidden="1"/>
    <cellStyle name="Neutral" xfId="11597" builtinId="28" hidden="1"/>
    <cellStyle name="Neutral" xfId="11633" builtinId="28" hidden="1"/>
    <cellStyle name="Neutral" xfId="11671" builtinId="28" hidden="1"/>
    <cellStyle name="Neutral" xfId="11710" builtinId="28" hidden="1"/>
    <cellStyle name="Neutral" xfId="11151" builtinId="28" hidden="1"/>
    <cellStyle name="Neutral" xfId="11777" builtinId="28" hidden="1"/>
    <cellStyle name="Neutral" xfId="11823" builtinId="28" hidden="1"/>
    <cellStyle name="Neutral" xfId="11871" builtinId="28" hidden="1"/>
    <cellStyle name="Neutral" xfId="11907" builtinId="28" hidden="1"/>
    <cellStyle name="Neutral" xfId="11946" builtinId="28" hidden="1"/>
    <cellStyle name="Neutral" xfId="11985" builtinId="28" hidden="1"/>
    <cellStyle name="Neutral" xfId="11766" builtinId="28" hidden="1"/>
    <cellStyle name="Neutral" xfId="12055" builtinId="28" hidden="1"/>
    <cellStyle name="Neutral" xfId="12098" builtinId="28" hidden="1"/>
    <cellStyle name="Neutral" xfId="12144" builtinId="28" hidden="1"/>
    <cellStyle name="Neutral" xfId="12178" builtinId="28" hidden="1"/>
    <cellStyle name="Neutral" xfId="12216" builtinId="28" hidden="1"/>
    <cellStyle name="Neutral" xfId="12255" builtinId="28" hidden="1"/>
    <cellStyle name="Neutral" xfId="11201" builtinId="28" hidden="1"/>
    <cellStyle name="Neutral" xfId="12309" builtinId="28" hidden="1"/>
    <cellStyle name="Neutral" xfId="12353" builtinId="28" hidden="1"/>
    <cellStyle name="Neutral" xfId="12401" builtinId="28" hidden="1"/>
    <cellStyle name="Neutral" xfId="12438" builtinId="28" hidden="1"/>
    <cellStyle name="Neutral" xfId="12478" builtinId="28" hidden="1"/>
    <cellStyle name="Neutral" xfId="12516" builtinId="28" hidden="1"/>
    <cellStyle name="Neutral" xfId="12551" builtinId="28" hidden="1"/>
    <cellStyle name="Neutral" xfId="12598" builtinId="28" hidden="1"/>
    <cellStyle name="Neutral" xfId="9889" builtinId="28" hidden="1"/>
    <cellStyle name="Neutral" xfId="11309" builtinId="28" hidden="1"/>
    <cellStyle name="Neutral" xfId="9574" builtinId="28" hidden="1"/>
    <cellStyle name="Neutral" xfId="11453" builtinId="28" hidden="1"/>
    <cellStyle name="Neutral" xfId="12520" builtinId="28" hidden="1"/>
    <cellStyle name="Neutral" xfId="12643" builtinId="28" hidden="1"/>
    <cellStyle name="Neutral" xfId="12685" builtinId="28" hidden="1"/>
    <cellStyle name="Neutral" xfId="12728" builtinId="28" hidden="1"/>
    <cellStyle name="Neutral" xfId="12770" builtinId="28" hidden="1"/>
    <cellStyle name="Neutral" xfId="12813" builtinId="28" hidden="1"/>
    <cellStyle name="Neutral" xfId="12760" builtinId="28" hidden="1"/>
    <cellStyle name="Neutral" xfId="12888" builtinId="28" hidden="1"/>
    <cellStyle name="Neutral" xfId="12936" builtinId="28" hidden="1"/>
    <cellStyle name="Neutral" xfId="12980" builtinId="28" hidden="1"/>
    <cellStyle name="Neutral" xfId="13022" builtinId="28" hidden="1"/>
    <cellStyle name="Neutral" xfId="13065" builtinId="28" hidden="1"/>
    <cellStyle name="Neutral" xfId="13108" builtinId="28" hidden="1"/>
    <cellStyle name="Neutral" xfId="13151" builtinId="28" hidden="1"/>
    <cellStyle name="Neutral" xfId="13194" builtinId="28" hidden="1"/>
    <cellStyle name="Neutral" xfId="13141" builtinId="28" hidden="1"/>
    <cellStyle name="Neutral" xfId="13266" builtinId="28" hidden="1"/>
    <cellStyle name="Neutral" xfId="12971" builtinId="28" hidden="1"/>
    <cellStyle name="Neutral" xfId="13316" builtinId="28" hidden="1"/>
    <cellStyle name="Neutral" xfId="13358" builtinId="28" hidden="1"/>
    <cellStyle name="Neutral" xfId="13401" builtinId="28" hidden="1"/>
    <cellStyle name="Neutral" xfId="13444" builtinId="28" hidden="1"/>
    <cellStyle name="Neutral" xfId="13486" builtinId="28" hidden="1"/>
    <cellStyle name="Neutral" xfId="13530" builtinId="28" hidden="1"/>
    <cellStyle name="Neutral" xfId="13477" builtinId="28" hidden="1"/>
    <cellStyle name="Neutral" xfId="13606" builtinId="28" hidden="1"/>
    <cellStyle name="Neutral" xfId="13311" builtinId="28" hidden="1"/>
    <cellStyle name="Neutral" xfId="13646" builtinId="28" hidden="1"/>
    <cellStyle name="Neutral" xfId="13685" builtinId="28" hidden="1"/>
    <cellStyle name="Neutral" xfId="13725" builtinId="28" hidden="1"/>
    <cellStyle name="Neutral" xfId="13765" builtinId="28" hidden="1"/>
    <cellStyle name="Neutral" xfId="13802" builtinId="28" hidden="1"/>
    <cellStyle name="Neutral" xfId="13843" builtinId="28" hidden="1"/>
    <cellStyle name="Neutral" xfId="13793" builtinId="28" hidden="1"/>
    <cellStyle name="Neutral" xfId="13910" builtinId="28" hidden="1"/>
    <cellStyle name="Neutral" xfId="12923" builtinId="28" hidden="1"/>
    <cellStyle name="Neutral" xfId="9640" builtinId="28" hidden="1"/>
    <cellStyle name="Neutral" xfId="12812" builtinId="28" hidden="1"/>
    <cellStyle name="Neutral" xfId="14018" builtinId="28" hidden="1"/>
    <cellStyle name="Neutral" xfId="14065" builtinId="28" hidden="1"/>
    <cellStyle name="Neutral" xfId="14108" builtinId="28" hidden="1"/>
    <cellStyle name="Neutral" xfId="14151" builtinId="28" hidden="1"/>
    <cellStyle name="Neutral" xfId="14184" builtinId="28" hidden="1"/>
    <cellStyle name="Neutral" xfId="14218" builtinId="28" hidden="1"/>
    <cellStyle name="Neutral" xfId="14254" builtinId="28" hidden="1"/>
    <cellStyle name="Neutral" xfId="14098" builtinId="28" hidden="1"/>
    <cellStyle name="Neutral" xfId="14324" builtinId="28" hidden="1"/>
    <cellStyle name="Neutral" xfId="14369" builtinId="28" hidden="1"/>
    <cellStyle name="Neutral" xfId="14414" builtinId="28" hidden="1"/>
    <cellStyle name="Neutral" xfId="14448" builtinId="28" hidden="1"/>
    <cellStyle name="Neutral" xfId="14483" builtinId="28" hidden="1"/>
    <cellStyle name="Neutral" xfId="14520" builtinId="28" hidden="1"/>
    <cellStyle name="Neutral" xfId="14012" builtinId="28" hidden="1"/>
    <cellStyle name="Neutral" xfId="14583" builtinId="28" hidden="1"/>
    <cellStyle name="Neutral" xfId="14627" builtinId="28" hidden="1"/>
    <cellStyle name="Neutral" xfId="14672" builtinId="28" hidden="1"/>
    <cellStyle name="Neutral" xfId="14706" builtinId="28" hidden="1"/>
    <cellStyle name="Neutral" xfId="14742" builtinId="28" hidden="1"/>
    <cellStyle name="Neutral" xfId="14779" builtinId="28" hidden="1"/>
    <cellStyle name="Neutral" xfId="14572" builtinId="28" hidden="1"/>
    <cellStyle name="Neutral" xfId="14845" builtinId="28" hidden="1"/>
    <cellStyle name="Neutral" xfId="14887" builtinId="28" hidden="1"/>
    <cellStyle name="Neutral" xfId="14930" builtinId="28" hidden="1"/>
    <cellStyle name="Neutral" xfId="14963" builtinId="28" hidden="1"/>
    <cellStyle name="Neutral" xfId="14998" builtinId="28" hidden="1"/>
    <cellStyle name="Neutral" xfId="15035" builtinId="28" hidden="1"/>
    <cellStyle name="Neutral" xfId="14058" builtinId="28" hidden="1"/>
    <cellStyle name="Neutral" xfId="15086" builtinId="28" hidden="1"/>
    <cellStyle name="Neutral" xfId="15128" builtinId="28" hidden="1"/>
    <cellStyle name="Neutral" xfId="15172" builtinId="28" hidden="1"/>
    <cellStyle name="Neutral" xfId="15206" builtinId="28" hidden="1"/>
    <cellStyle name="Neutral" xfId="15242" builtinId="28" hidden="1"/>
    <cellStyle name="Neutral" xfId="15279" builtinId="28" hidden="1"/>
    <cellStyle name="Neutral" xfId="15311" builtinId="28" hidden="1"/>
    <cellStyle name="Neutral" xfId="15350" builtinId="28" hidden="1"/>
    <cellStyle name="Normal" xfId="0" builtinId="0" customBuiltin="1"/>
    <cellStyle name="Normal 2" xfId="3247"/>
    <cellStyle name="Normal 2 2" xfId="3252"/>
    <cellStyle name="Normal 2 2 2" xfId="9544"/>
    <cellStyle name="Normal 2 2 3" xfId="6382"/>
    <cellStyle name="Normal 2 3" xfId="9541"/>
    <cellStyle name="Normal 2 4" xfId="6386"/>
    <cellStyle name="Normal 2 5" xfId="6381"/>
    <cellStyle name="Normal 3" xfId="3248"/>
    <cellStyle name="Normal 4" xfId="3244"/>
    <cellStyle name="Normal 5" xfId="6425"/>
    <cellStyle name="Note" xfId="17" builtinId="10" hidden="1"/>
    <cellStyle name="Note" xfId="74" builtinId="10" hidden="1"/>
    <cellStyle name="Note" xfId="115" builtinId="10" hidden="1"/>
    <cellStyle name="Note" xfId="164" builtinId="10" hidden="1"/>
    <cellStyle name="Note" xfId="204" builtinId="10" hidden="1"/>
    <cellStyle name="Note" xfId="624" builtinId="10" hidden="1"/>
    <cellStyle name="Note" xfId="1650" builtinId="10" hidden="1"/>
    <cellStyle name="Note" xfId="1683" builtinId="10" hidden="1"/>
    <cellStyle name="Note" xfId="1737" builtinId="10" hidden="1"/>
    <cellStyle name="Note" xfId="1793" builtinId="10" hidden="1"/>
    <cellStyle name="Note" xfId="1840" builtinId="10" hidden="1"/>
    <cellStyle name="Note" xfId="1884" builtinId="10" hidden="1"/>
    <cellStyle name="Note" xfId="1916" builtinId="10" hidden="1"/>
    <cellStyle name="Note" xfId="1880" builtinId="10" hidden="1"/>
    <cellStyle name="Note" xfId="1959" builtinId="10" hidden="1"/>
    <cellStyle name="Note" xfId="2034" builtinId="10" hidden="1"/>
    <cellStyle name="Note" xfId="2090" builtinId="10" hidden="1"/>
    <cellStyle name="Note" xfId="2138" builtinId="10" hidden="1"/>
    <cellStyle name="Note" xfId="2182" builtinId="10" hidden="1"/>
    <cellStyle name="Note" xfId="2214" builtinId="10" hidden="1"/>
    <cellStyle name="Note" xfId="2178" builtinId="10" hidden="1"/>
    <cellStyle name="Note" xfId="2256" builtinId="10" hidden="1"/>
    <cellStyle name="Note" xfId="2075" builtinId="10" hidden="1"/>
    <cellStyle name="Note" xfId="2372" builtinId="10" hidden="1"/>
    <cellStyle name="Note" xfId="2419" builtinId="10" hidden="1"/>
    <cellStyle name="Note" xfId="2463" builtinId="10" hidden="1"/>
    <cellStyle name="Note" xfId="2495" builtinId="10" hidden="1"/>
    <cellStyle name="Note" xfId="2459" builtinId="10" hidden="1"/>
    <cellStyle name="Note" xfId="2538" builtinId="10" hidden="1"/>
    <cellStyle name="Note" xfId="2355" builtinId="10" hidden="1"/>
    <cellStyle name="Note" xfId="2656" builtinId="10" hidden="1"/>
    <cellStyle name="Note" xfId="2702" builtinId="10" hidden="1"/>
    <cellStyle name="Note" xfId="2745" builtinId="10" hidden="1"/>
    <cellStyle name="Note" xfId="2776" builtinId="10" hidden="1"/>
    <cellStyle name="Note" xfId="2742" builtinId="10" hidden="1"/>
    <cellStyle name="Note" xfId="2818" builtinId="10" hidden="1"/>
    <cellStyle name="Note" xfId="2686" builtinId="10" hidden="1"/>
    <cellStyle name="Note" xfId="2920" builtinId="10" hidden="1"/>
    <cellStyle name="Note" xfId="2965" builtinId="10" hidden="1"/>
    <cellStyle name="Note" xfId="3008" builtinId="10" hidden="1"/>
    <cellStyle name="Note" xfId="3040" builtinId="10" hidden="1"/>
    <cellStyle name="Note" xfId="3005" builtinId="10" hidden="1"/>
    <cellStyle name="Note" xfId="3083" builtinId="10" hidden="1"/>
    <cellStyle name="Note" xfId="3167" builtinId="10" hidden="1"/>
    <cellStyle name="Note" xfId="3215" builtinId="10" hidden="1"/>
    <cellStyle name="Note" xfId="3265" builtinId="10" hidden="1"/>
    <cellStyle name="Note" xfId="3311" builtinId="10" hidden="1"/>
    <cellStyle name="Note" xfId="3351" builtinId="10" hidden="1"/>
    <cellStyle name="Note" xfId="3767" builtinId="10" hidden="1"/>
    <cellStyle name="Note" xfId="4793" builtinId="10" hidden="1"/>
    <cellStyle name="Note" xfId="4826" builtinId="10" hidden="1"/>
    <cellStyle name="Note" xfId="4879" builtinId="10" hidden="1"/>
    <cellStyle name="Note" xfId="4934" builtinId="10" hidden="1"/>
    <cellStyle name="Note" xfId="4980" builtinId="10" hidden="1"/>
    <cellStyle name="Note" xfId="5023" builtinId="10" hidden="1"/>
    <cellStyle name="Note" xfId="5055" builtinId="10" hidden="1"/>
    <cellStyle name="Note" xfId="5020" builtinId="10" hidden="1"/>
    <cellStyle name="Note" xfId="5098" builtinId="10" hidden="1"/>
    <cellStyle name="Note" xfId="5173" builtinId="10" hidden="1"/>
    <cellStyle name="Note" xfId="5228" builtinId="10" hidden="1"/>
    <cellStyle name="Note" xfId="5276" builtinId="10" hidden="1"/>
    <cellStyle name="Note" xfId="5320" builtinId="10" hidden="1"/>
    <cellStyle name="Note" xfId="5352" builtinId="10" hidden="1"/>
    <cellStyle name="Note" xfId="5316" builtinId="10" hidden="1"/>
    <cellStyle name="Note" xfId="5394" builtinId="10" hidden="1"/>
    <cellStyle name="Note" xfId="5213" builtinId="10" hidden="1"/>
    <cellStyle name="Note" xfId="5510" builtinId="10" hidden="1"/>
    <cellStyle name="Note" xfId="5557" builtinId="10" hidden="1"/>
    <cellStyle name="Note" xfId="5601" builtinId="10" hidden="1"/>
    <cellStyle name="Note" xfId="5633" builtinId="10" hidden="1"/>
    <cellStyle name="Note" xfId="5597" builtinId="10" hidden="1"/>
    <cellStyle name="Note" xfId="5676" builtinId="10" hidden="1"/>
    <cellStyle name="Note" xfId="5493" builtinId="10" hidden="1"/>
    <cellStyle name="Note" xfId="5794" builtinId="10" hidden="1"/>
    <cellStyle name="Note" xfId="5840" builtinId="10" hidden="1"/>
    <cellStyle name="Note" xfId="5883" builtinId="10" hidden="1"/>
    <cellStyle name="Note" xfId="5914" builtinId="10" hidden="1"/>
    <cellStyle name="Note" xfId="5880" builtinId="10" hidden="1"/>
    <cellStyle name="Note" xfId="5956" builtinId="10" hidden="1"/>
    <cellStyle name="Note" xfId="5824" builtinId="10" hidden="1"/>
    <cellStyle name="Note" xfId="6058" builtinId="10" hidden="1"/>
    <cellStyle name="Note" xfId="6103" builtinId="10" hidden="1"/>
    <cellStyle name="Note" xfId="6146" builtinId="10" hidden="1"/>
    <cellStyle name="Note" xfId="6178" builtinId="10" hidden="1"/>
    <cellStyle name="Note" xfId="6143" builtinId="10" hidden="1"/>
    <cellStyle name="Note" xfId="6221" builtinId="10" hidden="1"/>
    <cellStyle name="Note" xfId="6305" builtinId="10" hidden="1"/>
    <cellStyle name="Note" xfId="6352" builtinId="10" hidden="1"/>
    <cellStyle name="Note 10" xfId="8134"/>
    <cellStyle name="Note 11" xfId="8178"/>
    <cellStyle name="Note 12" xfId="8210"/>
    <cellStyle name="Note 13" xfId="8174"/>
    <cellStyle name="Note 14" xfId="8253"/>
    <cellStyle name="Note 15" xfId="8328"/>
    <cellStyle name="Note 16" xfId="8384"/>
    <cellStyle name="Note 17" xfId="8432"/>
    <cellStyle name="Note 18" xfId="8476"/>
    <cellStyle name="Note 19" xfId="8508"/>
    <cellStyle name="Note 2" xfId="6432"/>
    <cellStyle name="Note 20" xfId="8472"/>
    <cellStyle name="Note 21" xfId="8550"/>
    <cellStyle name="Note 22" xfId="8369"/>
    <cellStyle name="Note 23" xfId="8666"/>
    <cellStyle name="Note 24" xfId="8713"/>
    <cellStyle name="Note 25" xfId="8757"/>
    <cellStyle name="Note 26" xfId="8789"/>
    <cellStyle name="Note 27" xfId="8753"/>
    <cellStyle name="Note 28" xfId="8832"/>
    <cellStyle name="Note 29" xfId="8649"/>
    <cellStyle name="Note 3" xfId="6460"/>
    <cellStyle name="Note 30" xfId="8950"/>
    <cellStyle name="Note 31" xfId="8996"/>
    <cellStyle name="Note 32" xfId="9039"/>
    <cellStyle name="Note 33" xfId="9070"/>
    <cellStyle name="Note 34" xfId="9036"/>
    <cellStyle name="Note 35" xfId="9112"/>
    <cellStyle name="Note 36" xfId="8980"/>
    <cellStyle name="Note 37" xfId="9214"/>
    <cellStyle name="Note 38" xfId="9259"/>
    <cellStyle name="Note 39" xfId="9302"/>
    <cellStyle name="Note 4" xfId="303" hidden="1"/>
    <cellStyle name="Note 4" xfId="390" hidden="1"/>
    <cellStyle name="Note 4" xfId="475" hidden="1"/>
    <cellStyle name="Note 4" xfId="545" hidden="1"/>
    <cellStyle name="Note 4" xfId="687" hidden="1"/>
    <cellStyle name="Note 4" xfId="772" hidden="1"/>
    <cellStyle name="Note 4" xfId="858" hidden="1"/>
    <cellStyle name="Note 4" xfId="927" hidden="1"/>
    <cellStyle name="Note 4" xfId="1023" hidden="1"/>
    <cellStyle name="Note 4" xfId="1108" hidden="1"/>
    <cellStyle name="Note 4" xfId="1193" hidden="1"/>
    <cellStyle name="Note 4" xfId="1265" hidden="1"/>
    <cellStyle name="Note 4" xfId="1353" hidden="1"/>
    <cellStyle name="Note 4" xfId="1433" hidden="1"/>
    <cellStyle name="Note 4" xfId="1510" hidden="1"/>
    <cellStyle name="Note 4" xfId="1575" hidden="1"/>
    <cellStyle name="Note 4" xfId="3446" hidden="1"/>
    <cellStyle name="Note 4" xfId="3533" hidden="1"/>
    <cellStyle name="Note 4" xfId="3618" hidden="1"/>
    <cellStyle name="Note 4" xfId="3688" hidden="1"/>
    <cellStyle name="Note 4" xfId="3830" hidden="1"/>
    <cellStyle name="Note 4" xfId="3915" hidden="1"/>
    <cellStyle name="Note 4" xfId="4001" hidden="1"/>
    <cellStyle name="Note 4" xfId="4070" hidden="1"/>
    <cellStyle name="Note 4" xfId="4166" hidden="1"/>
    <cellStyle name="Note 4" xfId="4251" hidden="1"/>
    <cellStyle name="Note 4" xfId="4336" hidden="1"/>
    <cellStyle name="Note 4" xfId="4408" hidden="1"/>
    <cellStyle name="Note 4" xfId="4496" hidden="1"/>
    <cellStyle name="Note 4" xfId="4576" hidden="1"/>
    <cellStyle name="Note 4" xfId="4653" hidden="1"/>
    <cellStyle name="Note 4" xfId="4718" hidden="1"/>
    <cellStyle name="Note 4" xfId="6597" hidden="1"/>
    <cellStyle name="Note 4" xfId="6684" hidden="1"/>
    <cellStyle name="Note 4" xfId="6769" hidden="1"/>
    <cellStyle name="Note 4" xfId="6839" hidden="1"/>
    <cellStyle name="Note 4" xfId="6981" hidden="1"/>
    <cellStyle name="Note 4" xfId="7066" hidden="1"/>
    <cellStyle name="Note 4" xfId="7152" hidden="1"/>
    <cellStyle name="Note 4" xfId="7221" hidden="1"/>
    <cellStyle name="Note 4" xfId="7317" hidden="1"/>
    <cellStyle name="Note 4" xfId="7402" hidden="1"/>
    <cellStyle name="Note 4" xfId="7487" hidden="1"/>
    <cellStyle name="Note 4" xfId="7559" hidden="1"/>
    <cellStyle name="Note 4" xfId="7647" hidden="1"/>
    <cellStyle name="Note 4" xfId="7727" hidden="1"/>
    <cellStyle name="Note 4" xfId="7804" hidden="1"/>
    <cellStyle name="Note 4" xfId="7869" hidden="1"/>
    <cellStyle name="Note 4" xfId="6501" hidden="1"/>
    <cellStyle name="Note 4" xfId="9819" hidden="1"/>
    <cellStyle name="Note 4" xfId="9904" hidden="1"/>
    <cellStyle name="Note 4" xfId="9974" hidden="1"/>
    <cellStyle name="Note 4" xfId="10116" hidden="1"/>
    <cellStyle name="Note 4" xfId="10201" hidden="1"/>
    <cellStyle name="Note 4" xfId="10287" hidden="1"/>
    <cellStyle name="Note 4" xfId="10356" hidden="1"/>
    <cellStyle name="Note 4" xfId="10452" hidden="1"/>
    <cellStyle name="Note 4" xfId="10537" hidden="1"/>
    <cellStyle name="Note 4" xfId="10622" hidden="1"/>
    <cellStyle name="Note 4" xfId="10694" hidden="1"/>
    <cellStyle name="Note 4" xfId="10782" hidden="1"/>
    <cellStyle name="Note 4" xfId="10862" hidden="1"/>
    <cellStyle name="Note 4" xfId="10939" hidden="1"/>
    <cellStyle name="Note 4" xfId="11004" hidden="1"/>
    <cellStyle name="Note 4" xfId="9637" hidden="1"/>
    <cellStyle name="Note 4" xfId="12692" hidden="1"/>
    <cellStyle name="Note 4" xfId="12777" hidden="1"/>
    <cellStyle name="Note 4" xfId="12847" hidden="1"/>
    <cellStyle name="Note 4" xfId="12987" hidden="1"/>
    <cellStyle name="Note 4" xfId="13072" hidden="1"/>
    <cellStyle name="Note 4" xfId="13158" hidden="1"/>
    <cellStyle name="Note 4" xfId="13227" hidden="1"/>
    <cellStyle name="Note 4" xfId="13323" hidden="1"/>
    <cellStyle name="Note 4" xfId="13408" hidden="1"/>
    <cellStyle name="Note 4" xfId="13493" hidden="1"/>
    <cellStyle name="Note 4" xfId="13565" hidden="1"/>
    <cellStyle name="Note 4" xfId="13653" hidden="1"/>
    <cellStyle name="Note 4" xfId="13732" hidden="1"/>
    <cellStyle name="Note 4" xfId="13809" hidden="1"/>
    <cellStyle name="Note 4" xfId="13874" hidden="1"/>
    <cellStyle name="Note 4" xfId="12609"/>
    <cellStyle name="Note 40" xfId="9334"/>
    <cellStyle name="Note 41" xfId="9299"/>
    <cellStyle name="Note 42" xfId="9377"/>
    <cellStyle name="Note 43" xfId="9461"/>
    <cellStyle name="Note 44" xfId="9509"/>
    <cellStyle name="Note 5" xfId="6918"/>
    <cellStyle name="Note 6" xfId="7944"/>
    <cellStyle name="Note 7" xfId="7977"/>
    <cellStyle name="Note 8" xfId="8031"/>
    <cellStyle name="Note 9" xfId="8087"/>
    <cellStyle name="Output" xfId="12" builtinId="21" hidden="1"/>
    <cellStyle name="Output" xfId="69" builtinId="21" hidden="1"/>
    <cellStyle name="Output" xfId="110" builtinId="21" hidden="1"/>
    <cellStyle name="Output" xfId="159" builtinId="21" hidden="1"/>
    <cellStyle name="Output" xfId="199" builtinId="21" hidden="1"/>
    <cellStyle name="Output" xfId="253" builtinId="21" hidden="1"/>
    <cellStyle name="Output" xfId="298" builtinId="21" hidden="1"/>
    <cellStyle name="Output" xfId="341" builtinId="21" hidden="1"/>
    <cellStyle name="Output" xfId="385" builtinId="21" hidden="1"/>
    <cellStyle name="Output" xfId="422" builtinId="21" hidden="1"/>
    <cellStyle name="Output" xfId="470" builtinId="21" hidden="1"/>
    <cellStyle name="Output" xfId="506" builtinId="21" hidden="1"/>
    <cellStyle name="Output" xfId="551" builtinId="21" hidden="1"/>
    <cellStyle name="Output" xfId="589" builtinId="21" hidden="1"/>
    <cellStyle name="Output" xfId="638" builtinId="21" hidden="1"/>
    <cellStyle name="Output" xfId="682" builtinId="21" hidden="1"/>
    <cellStyle name="Output" xfId="724" builtinId="21" hidden="1"/>
    <cellStyle name="Output" xfId="767" builtinId="21" hidden="1"/>
    <cellStyle name="Output" xfId="804" builtinId="21" hidden="1"/>
    <cellStyle name="Output" xfId="853" builtinId="21" hidden="1"/>
    <cellStyle name="Output" xfId="889" builtinId="21" hidden="1"/>
    <cellStyle name="Output" xfId="933" builtinId="21" hidden="1"/>
    <cellStyle name="Output" xfId="968" builtinId="21" hidden="1"/>
    <cellStyle name="Output" xfId="839" builtinId="21" hidden="1"/>
    <cellStyle name="Output" xfId="1018" builtinId="21" hidden="1"/>
    <cellStyle name="Output" xfId="1060" builtinId="21" hidden="1"/>
    <cellStyle name="Output" xfId="1103" builtinId="21" hidden="1"/>
    <cellStyle name="Output" xfId="1140" builtinId="21" hidden="1"/>
    <cellStyle name="Output" xfId="1188" builtinId="21" hidden="1"/>
    <cellStyle name="Output" xfId="1225" builtinId="21" hidden="1"/>
    <cellStyle name="Output" xfId="1271" builtinId="21" hidden="1"/>
    <cellStyle name="Output" xfId="1308" builtinId="21" hidden="1"/>
    <cellStyle name="Output" xfId="1342" builtinId="21" hidden="1"/>
    <cellStyle name="Output" xfId="1348" builtinId="21" hidden="1"/>
    <cellStyle name="Output" xfId="1388" builtinId="21" hidden="1"/>
    <cellStyle name="Output" xfId="1428" builtinId="21" hidden="1"/>
    <cellStyle name="Output" xfId="1463" builtinId="21" hidden="1"/>
    <cellStyle name="Output" xfId="1505" builtinId="21" hidden="1"/>
    <cellStyle name="Output" xfId="1540" builtinId="21" hidden="1"/>
    <cellStyle name="Output" xfId="1580" builtinId="21" hidden="1"/>
    <cellStyle name="Output" xfId="1613" builtinId="21" hidden="1"/>
    <cellStyle name="Output" xfId="306" builtinId="21" hidden="1"/>
    <cellStyle name="Output" xfId="1645" builtinId="21" hidden="1"/>
    <cellStyle name="Output" xfId="1689" builtinId="21" hidden="1"/>
    <cellStyle name="Output" xfId="1732" builtinId="21" hidden="1"/>
    <cellStyle name="Output" xfId="1788" builtinId="21" hidden="1"/>
    <cellStyle name="Output" xfId="1835" builtinId="21" hidden="1"/>
    <cellStyle name="Output" xfId="1872" builtinId="21" hidden="1"/>
    <cellStyle name="Output" xfId="1890" builtinId="21" hidden="1"/>
    <cellStyle name="Output" xfId="1954" builtinId="21" hidden="1"/>
    <cellStyle name="Output" xfId="1965" builtinId="21" hidden="1"/>
    <cellStyle name="Output" xfId="1770" builtinId="21" hidden="1"/>
    <cellStyle name="Output" xfId="2085" builtinId="21" hidden="1"/>
    <cellStyle name="Output" xfId="2133" builtinId="21" hidden="1"/>
    <cellStyle name="Output" xfId="2170" builtinId="21" hidden="1"/>
    <cellStyle name="Output" xfId="2188" builtinId="21" hidden="1"/>
    <cellStyle name="Output" xfId="2251" builtinId="21" hidden="1"/>
    <cellStyle name="Output" xfId="2262" builtinId="21" hidden="1"/>
    <cellStyle name="Output" xfId="1726" builtinId="21" hidden="1"/>
    <cellStyle name="Output" xfId="2367" builtinId="21" hidden="1"/>
    <cellStyle name="Output" xfId="2414" builtinId="21" hidden="1"/>
    <cellStyle name="Output" xfId="2451" builtinId="21" hidden="1"/>
    <cellStyle name="Output" xfId="2469" builtinId="21" hidden="1"/>
    <cellStyle name="Output" xfId="2533" builtinId="21" hidden="1"/>
    <cellStyle name="Output" xfId="2544" builtinId="21" hidden="1"/>
    <cellStyle name="Output" xfId="2357" builtinId="21" hidden="1"/>
    <cellStyle name="Output" xfId="2651" builtinId="21" hidden="1"/>
    <cellStyle name="Output" xfId="2697" builtinId="21" hidden="1"/>
    <cellStyle name="Output" xfId="2734" builtinId="21" hidden="1"/>
    <cellStyle name="Output" xfId="2750" builtinId="21" hidden="1"/>
    <cellStyle name="Output" xfId="2813" builtinId="21" hidden="1"/>
    <cellStyle name="Output" xfId="2824" builtinId="21" hidden="1"/>
    <cellStyle name="Output" xfId="2351" builtinId="21" hidden="1"/>
    <cellStyle name="Output" xfId="2915" builtinId="21" hidden="1"/>
    <cellStyle name="Output" xfId="2960" builtinId="21" hidden="1"/>
    <cellStyle name="Output" xfId="2997" builtinId="21" hidden="1"/>
    <cellStyle name="Output" xfId="3014" builtinId="21" hidden="1"/>
    <cellStyle name="Output" xfId="3078" builtinId="21" hidden="1"/>
    <cellStyle name="Output" xfId="3089" builtinId="21" hidden="1"/>
    <cellStyle name="Output" xfId="3162" builtinId="21" hidden="1"/>
    <cellStyle name="Output" xfId="3210" builtinId="21" hidden="1"/>
    <cellStyle name="Output" xfId="3260" builtinId="21" hidden="1"/>
    <cellStyle name="Output" xfId="3306" builtinId="21" hidden="1"/>
    <cellStyle name="Output" xfId="3346" builtinId="21" hidden="1"/>
    <cellStyle name="Output" xfId="3396" builtinId="21" hidden="1"/>
    <cellStyle name="Output" xfId="3441" builtinId="21" hidden="1"/>
    <cellStyle name="Output" xfId="3484" builtinId="21" hidden="1"/>
    <cellStyle name="Output" xfId="3528" builtinId="21" hidden="1"/>
    <cellStyle name="Output" xfId="3565" builtinId="21" hidden="1"/>
    <cellStyle name="Output" xfId="3613" builtinId="21" hidden="1"/>
    <cellStyle name="Output" xfId="3649" builtinId="21" hidden="1"/>
    <cellStyle name="Output" xfId="3694" builtinId="21" hidden="1"/>
    <cellStyle name="Output" xfId="3732" builtinId="21" hidden="1"/>
    <cellStyle name="Output" xfId="3781" builtinId="21" hidden="1"/>
    <cellStyle name="Output" xfId="3825" builtinId="21" hidden="1"/>
    <cellStyle name="Output" xfId="3867" builtinId="21" hidden="1"/>
    <cellStyle name="Output" xfId="3910" builtinId="21" hidden="1"/>
    <cellStyle name="Output" xfId="3947" builtinId="21" hidden="1"/>
    <cellStyle name="Output" xfId="3996" builtinId="21" hidden="1"/>
    <cellStyle name="Output" xfId="4032" builtinId="21" hidden="1"/>
    <cellStyle name="Output" xfId="4076" builtinId="21" hidden="1"/>
    <cellStyle name="Output" xfId="4111" builtinId="21" hidden="1"/>
    <cellStyle name="Output" xfId="3982" builtinId="21" hidden="1"/>
    <cellStyle name="Output" xfId="4161" builtinId="21" hidden="1"/>
    <cellStyle name="Output" xfId="4203" builtinId="21" hidden="1"/>
    <cellStyle name="Output" xfId="4246" builtinId="21" hidden="1"/>
    <cellStyle name="Output" xfId="4283" builtinId="21" hidden="1"/>
    <cellStyle name="Output" xfId="4331" builtinId="21" hidden="1"/>
    <cellStyle name="Output" xfId="4368" builtinId="21" hidden="1"/>
    <cellStyle name="Output" xfId="4414" builtinId="21" hidden="1"/>
    <cellStyle name="Output" xfId="4451" builtinId="21" hidden="1"/>
    <cellStyle name="Output" xfId="4485" builtinId="21" hidden="1"/>
    <cellStyle name="Output" xfId="4491" builtinId="21" hidden="1"/>
    <cellStyle name="Output" xfId="4531" builtinId="21" hidden="1"/>
    <cellStyle name="Output" xfId="4571" builtinId="21" hidden="1"/>
    <cellStyle name="Output" xfId="4606" builtinId="21" hidden="1"/>
    <cellStyle name="Output" xfId="4648" builtinId="21" hidden="1"/>
    <cellStyle name="Output" xfId="4683" builtinId="21" hidden="1"/>
    <cellStyle name="Output" xfId="4723" builtinId="21" hidden="1"/>
    <cellStyle name="Output" xfId="4756" builtinId="21" hidden="1"/>
    <cellStyle name="Output" xfId="3449" builtinId="21" hidden="1"/>
    <cellStyle name="Output" xfId="4788" builtinId="21" hidden="1"/>
    <cellStyle name="Output" xfId="4832" builtinId="21" hidden="1"/>
    <cellStyle name="Output" xfId="4874" builtinId="21" hidden="1"/>
    <cellStyle name="Output" xfId="4929" builtinId="21" hidden="1"/>
    <cellStyle name="Output" xfId="4975" builtinId="21" hidden="1"/>
    <cellStyle name="Output" xfId="5012" builtinId="21" hidden="1"/>
    <cellStyle name="Output" xfId="5029" builtinId="21" hidden="1"/>
    <cellStyle name="Output" xfId="5093" builtinId="21" hidden="1"/>
    <cellStyle name="Output" xfId="5104" builtinId="21" hidden="1"/>
    <cellStyle name="Output" xfId="4912" builtinId="21" hidden="1"/>
    <cellStyle name="Output" xfId="5223" builtinId="21" hidden="1"/>
    <cellStyle name="Output" xfId="5271" builtinId="21" hidden="1"/>
    <cellStyle name="Output" xfId="5308" builtinId="21" hidden="1"/>
    <cellStyle name="Output" xfId="5326" builtinId="21" hidden="1"/>
    <cellStyle name="Output" xfId="5389" builtinId="21" hidden="1"/>
    <cellStyle name="Output" xfId="5400" builtinId="21" hidden="1"/>
    <cellStyle name="Output" xfId="4868" builtinId="21" hidden="1"/>
    <cellStyle name="Output" xfId="5505" builtinId="21" hidden="1"/>
    <cellStyle name="Output" xfId="5552" builtinId="21" hidden="1"/>
    <cellStyle name="Output" xfId="5589" builtinId="21" hidden="1"/>
    <cellStyle name="Output" xfId="5607" builtinId="21" hidden="1"/>
    <cellStyle name="Output" xfId="5671" builtinId="21" hidden="1"/>
    <cellStyle name="Output" xfId="5682" builtinId="21" hidden="1"/>
    <cellStyle name="Output" xfId="5495" builtinId="21" hidden="1"/>
    <cellStyle name="Output" xfId="5789" builtinId="21" hidden="1"/>
    <cellStyle name="Output" xfId="5835" builtinId="21" hidden="1"/>
    <cellStyle name="Output" xfId="5872" builtinId="21" hidden="1"/>
    <cellStyle name="Output" xfId="5888" builtinId="21" hidden="1"/>
    <cellStyle name="Output" xfId="5951" builtinId="21" hidden="1"/>
    <cellStyle name="Output" xfId="5962" builtinId="21" hidden="1"/>
    <cellStyle name="Output" xfId="5489" builtinId="21" hidden="1"/>
    <cellStyle name="Output" xfId="6053" builtinId="21" hidden="1"/>
    <cellStyle name="Output" xfId="6098" builtinId="21" hidden="1"/>
    <cellStyle name="Output" xfId="6135" builtinId="21" hidden="1"/>
    <cellStyle name="Output" xfId="6152" builtinId="21" hidden="1"/>
    <cellStyle name="Output" xfId="6216" builtinId="21" hidden="1"/>
    <cellStyle name="Output" xfId="6227" builtinId="21" hidden="1"/>
    <cellStyle name="Output" xfId="6300" builtinId="21" hidden="1"/>
    <cellStyle name="Output" xfId="6347" builtinId="21" hidden="1"/>
    <cellStyle name="Output" xfId="6394" builtinId="21" hidden="1"/>
    <cellStyle name="Output" xfId="6455" builtinId="21" hidden="1"/>
    <cellStyle name="Output" xfId="6496" builtinId="21" hidden="1"/>
    <cellStyle name="Output" xfId="6547" builtinId="21" hidden="1"/>
    <cellStyle name="Output" xfId="6592" builtinId="21" hidden="1"/>
    <cellStyle name="Output" xfId="6635" builtinId="21" hidden="1"/>
    <cellStyle name="Output" xfId="6679" builtinId="21" hidden="1"/>
    <cellStyle name="Output" xfId="6716" builtinId="21" hidden="1"/>
    <cellStyle name="Output" xfId="6764" builtinId="21" hidden="1"/>
    <cellStyle name="Output" xfId="6800" builtinId="21" hidden="1"/>
    <cellStyle name="Output" xfId="6845" builtinId="21" hidden="1"/>
    <cellStyle name="Output" xfId="6883" builtinId="21" hidden="1"/>
    <cellStyle name="Output" xfId="6932" builtinId="21" hidden="1"/>
    <cellStyle name="Output" xfId="6976" builtinId="21" hidden="1"/>
    <cellStyle name="Output" xfId="7018" builtinId="21" hidden="1"/>
    <cellStyle name="Output" xfId="7061" builtinId="21" hidden="1"/>
    <cellStyle name="Output" xfId="7098" builtinId="21" hidden="1"/>
    <cellStyle name="Output" xfId="7147" builtinId="21" hidden="1"/>
    <cellStyle name="Output" xfId="7183" builtinId="21" hidden="1"/>
    <cellStyle name="Output" xfId="7227" builtinId="21" hidden="1"/>
    <cellStyle name="Output" xfId="7262" builtinId="21" hidden="1"/>
    <cellStyle name="Output" xfId="7133" builtinId="21" hidden="1"/>
    <cellStyle name="Output" xfId="7312" builtinId="21" hidden="1"/>
    <cellStyle name="Output" xfId="7354" builtinId="21" hidden="1"/>
    <cellStyle name="Output" xfId="7397" builtinId="21" hidden="1"/>
    <cellStyle name="Output" xfId="7434" builtinId="21" hidden="1"/>
    <cellStyle name="Output" xfId="7482" builtinId="21" hidden="1"/>
    <cellStyle name="Output" xfId="7519" builtinId="21" hidden="1"/>
    <cellStyle name="Output" xfId="7565" builtinId="21" hidden="1"/>
    <cellStyle name="Output" xfId="7602" builtinId="21" hidden="1"/>
    <cellStyle name="Output" xfId="7636" builtinId="21" hidden="1"/>
    <cellStyle name="Output" xfId="7642" builtinId="21" hidden="1"/>
    <cellStyle name="Output" xfId="7682" builtinId="21" hidden="1"/>
    <cellStyle name="Output" xfId="7722" builtinId="21" hidden="1"/>
    <cellStyle name="Output" xfId="7757" builtinId="21" hidden="1"/>
    <cellStyle name="Output" xfId="7799" builtinId="21" hidden="1"/>
    <cellStyle name="Output" xfId="7834" builtinId="21" hidden="1"/>
    <cellStyle name="Output" xfId="7874" builtinId="21" hidden="1"/>
    <cellStyle name="Output" xfId="7907" builtinId="21" hidden="1"/>
    <cellStyle name="Output" xfId="6600" builtinId="21" hidden="1"/>
    <cellStyle name="Output" xfId="7939" builtinId="21" hidden="1"/>
    <cellStyle name="Output" xfId="7983" builtinId="21" hidden="1"/>
    <cellStyle name="Output" xfId="8026" builtinId="21" hidden="1"/>
    <cellStyle name="Output" xfId="8082" builtinId="21" hidden="1"/>
    <cellStyle name="Output" xfId="8129" builtinId="21" hidden="1"/>
    <cellStyle name="Output" xfId="8166" builtinId="21" hidden="1"/>
    <cellStyle name="Output" xfId="8184" builtinId="21" hidden="1"/>
    <cellStyle name="Output" xfId="8248" builtinId="21" hidden="1"/>
    <cellStyle name="Output" xfId="8259" builtinId="21" hidden="1"/>
    <cellStyle name="Output" xfId="8064" builtinId="21" hidden="1"/>
    <cellStyle name="Output" xfId="8379" builtinId="21" hidden="1"/>
    <cellStyle name="Output" xfId="8427" builtinId="21" hidden="1"/>
    <cellStyle name="Output" xfId="8464" builtinId="21" hidden="1"/>
    <cellStyle name="Output" xfId="8482" builtinId="21" hidden="1"/>
    <cellStyle name="Output" xfId="8545" builtinId="21" hidden="1"/>
    <cellStyle name="Output" xfId="8556" builtinId="21" hidden="1"/>
    <cellStyle name="Output" xfId="8020" builtinId="21" hidden="1"/>
    <cellStyle name="Output" xfId="8661" builtinId="21" hidden="1"/>
    <cellStyle name="Output" xfId="8708" builtinId="21" hidden="1"/>
    <cellStyle name="Output" xfId="8745" builtinId="21" hidden="1"/>
    <cellStyle name="Output" xfId="8763" builtinId="21" hidden="1"/>
    <cellStyle name="Output" xfId="8827" builtinId="21" hidden="1"/>
    <cellStyle name="Output" xfId="8838" builtinId="21" hidden="1"/>
    <cellStyle name="Output" xfId="8651" builtinId="21" hidden="1"/>
    <cellStyle name="Output" xfId="8945" builtinId="21" hidden="1"/>
    <cellStyle name="Output" xfId="8991" builtinId="21" hidden="1"/>
    <cellStyle name="Output" xfId="9028" builtinId="21" hidden="1"/>
    <cellStyle name="Output" xfId="9044" builtinId="21" hidden="1"/>
    <cellStyle name="Output" xfId="9107" builtinId="21" hidden="1"/>
    <cellStyle name="Output" xfId="9118" builtinId="21" hidden="1"/>
    <cellStyle name="Output" xfId="8645" builtinId="21" hidden="1"/>
    <cellStyle name="Output" xfId="9209" builtinId="21" hidden="1"/>
    <cellStyle name="Output" xfId="9254" builtinId="21" hidden="1"/>
    <cellStyle name="Output" xfId="9291" builtinId="21" hidden="1"/>
    <cellStyle name="Output" xfId="9308" builtinId="21" hidden="1"/>
    <cellStyle name="Output" xfId="9372" builtinId="21" hidden="1"/>
    <cellStyle name="Output" xfId="9383" builtinId="21" hidden="1"/>
    <cellStyle name="Output" xfId="9456" builtinId="21" hidden="1"/>
    <cellStyle name="Output" xfId="9504" builtinId="21" hidden="1"/>
    <cellStyle name="Output" xfId="9540" builtinId="21" hidden="1"/>
    <cellStyle name="Output" xfId="9593" builtinId="21" hidden="1"/>
    <cellStyle name="Output" xfId="9632" builtinId="21" hidden="1"/>
    <cellStyle name="Output" xfId="9684" builtinId="21" hidden="1"/>
    <cellStyle name="Output" xfId="9729" builtinId="21" hidden="1"/>
    <cellStyle name="Output" xfId="9770" builtinId="21" hidden="1"/>
    <cellStyle name="Output" xfId="9814" builtinId="21" hidden="1"/>
    <cellStyle name="Output" xfId="9851" builtinId="21" hidden="1"/>
    <cellStyle name="Output" xfId="9899" builtinId="21" hidden="1"/>
    <cellStyle name="Output" xfId="9935" builtinId="21" hidden="1"/>
    <cellStyle name="Output" xfId="9980" builtinId="21" hidden="1"/>
    <cellStyle name="Output" xfId="10018" builtinId="21" hidden="1"/>
    <cellStyle name="Output" xfId="10067" builtinId="21" hidden="1"/>
    <cellStyle name="Output" xfId="10111" builtinId="21" hidden="1"/>
    <cellStyle name="Output" xfId="10153" builtinId="21" hidden="1"/>
    <cellStyle name="Output" xfId="10196" builtinId="21" hidden="1"/>
    <cellStyle name="Output" xfId="10233" builtinId="21" hidden="1"/>
    <cellStyle name="Output" xfId="10282" builtinId="21" hidden="1"/>
    <cellStyle name="Output" xfId="10318" builtinId="21" hidden="1"/>
    <cellStyle name="Output" xfId="10362" builtinId="21" hidden="1"/>
    <cellStyle name="Output" xfId="10397" builtinId="21" hidden="1"/>
    <cellStyle name="Output" xfId="10268" builtinId="21" hidden="1"/>
    <cellStyle name="Output" xfId="10447" builtinId="21" hidden="1"/>
    <cellStyle name="Output" xfId="10489" builtinId="21" hidden="1"/>
    <cellStyle name="Output" xfId="10532" builtinId="21" hidden="1"/>
    <cellStyle name="Output" xfId="10569" builtinId="21" hidden="1"/>
    <cellStyle name="Output" xfId="10617" builtinId="21" hidden="1"/>
    <cellStyle name="Output" xfId="10654" builtinId="21" hidden="1"/>
    <cellStyle name="Output" xfId="10700" builtinId="21" hidden="1"/>
    <cellStyle name="Output" xfId="10737" builtinId="21" hidden="1"/>
    <cellStyle name="Output" xfId="10771" builtinId="21" hidden="1"/>
    <cellStyle name="Output" xfId="10777" builtinId="21" hidden="1"/>
    <cellStyle name="Output" xfId="10817" builtinId="21" hidden="1"/>
    <cellStyle name="Output" xfId="10857" builtinId="21" hidden="1"/>
    <cellStyle name="Output" xfId="10892" builtinId="21" hidden="1"/>
    <cellStyle name="Output" xfId="10934" builtinId="21" hidden="1"/>
    <cellStyle name="Output" xfId="10969" builtinId="21" hidden="1"/>
    <cellStyle name="Output" xfId="11009" builtinId="21" hidden="1"/>
    <cellStyle name="Output" xfId="11042" builtinId="21" hidden="1"/>
    <cellStyle name="Output" xfId="9736" builtinId="21" hidden="1"/>
    <cellStyle name="Output" xfId="11074" builtinId="21" hidden="1"/>
    <cellStyle name="Output" xfId="11117" builtinId="21" hidden="1"/>
    <cellStyle name="Output" xfId="11159" builtinId="21" hidden="1"/>
    <cellStyle name="Output" xfId="11214" builtinId="21" hidden="1"/>
    <cellStyle name="Output" xfId="11260" builtinId="21" hidden="1"/>
    <cellStyle name="Output" xfId="11297" builtinId="21" hidden="1"/>
    <cellStyle name="Output" xfId="11315" builtinId="21" hidden="1"/>
    <cellStyle name="Output" xfId="11378" builtinId="21" hidden="1"/>
    <cellStyle name="Output" xfId="11389" builtinId="21" hidden="1"/>
    <cellStyle name="Output" xfId="11196" builtinId="21" hidden="1"/>
    <cellStyle name="Output" xfId="11504" builtinId="21" hidden="1"/>
    <cellStyle name="Output" xfId="11551" builtinId="21" hidden="1"/>
    <cellStyle name="Output" xfId="11587" builtinId="21" hidden="1"/>
    <cellStyle name="Output" xfId="11603" builtinId="21" hidden="1"/>
    <cellStyle name="Output" xfId="11665" builtinId="21" hidden="1"/>
    <cellStyle name="Output" xfId="11675" builtinId="21" hidden="1"/>
    <cellStyle name="Output" xfId="11153" builtinId="21" hidden="1"/>
    <cellStyle name="Output" xfId="11779" builtinId="21" hidden="1"/>
    <cellStyle name="Output" xfId="11825" builtinId="21" hidden="1"/>
    <cellStyle name="Output" xfId="11861" builtinId="21" hidden="1"/>
    <cellStyle name="Output" xfId="11877" builtinId="21" hidden="1"/>
    <cellStyle name="Output" xfId="11940" builtinId="21" hidden="1"/>
    <cellStyle name="Output" xfId="11950" builtinId="21" hidden="1"/>
    <cellStyle name="Output" xfId="11769" builtinId="21" hidden="1"/>
    <cellStyle name="Output" xfId="12057" builtinId="21" hidden="1"/>
    <cellStyle name="Output" xfId="12100" builtinId="21" hidden="1"/>
    <cellStyle name="Output" xfId="12135" builtinId="21" hidden="1"/>
    <cellStyle name="Output" xfId="12148" builtinId="21" hidden="1"/>
    <cellStyle name="Output" xfId="12210" builtinId="21" hidden="1"/>
    <cellStyle name="Output" xfId="12220" builtinId="21" hidden="1"/>
    <cellStyle name="Output" xfId="11764" builtinId="21" hidden="1"/>
    <cellStyle name="Output" xfId="12311" builtinId="21" hidden="1"/>
    <cellStyle name="Output" xfId="12355" builtinId="21" hidden="1"/>
    <cellStyle name="Output" xfId="12391" builtinId="21" hidden="1"/>
    <cellStyle name="Output" xfId="12407" builtinId="21" hidden="1"/>
    <cellStyle name="Output" xfId="12471" builtinId="21" hidden="1"/>
    <cellStyle name="Output" xfId="12482" builtinId="21" hidden="1"/>
    <cellStyle name="Output" xfId="12553" builtinId="21" hidden="1"/>
    <cellStyle name="Output" xfId="12600" builtinId="21" hidden="1"/>
    <cellStyle name="Output" xfId="9723" builtinId="21" hidden="1"/>
    <cellStyle name="Output" xfId="6441" builtinId="21" hidden="1"/>
    <cellStyle name="Output" xfId="11223" builtinId="21" hidden="1"/>
    <cellStyle name="Output" xfId="11303" builtinId="21" hidden="1"/>
    <cellStyle name="Output" xfId="12443" builtinId="21" hidden="1"/>
    <cellStyle name="Output" xfId="12645" builtinId="21" hidden="1"/>
    <cellStyle name="Output" xfId="12687" builtinId="21" hidden="1"/>
    <cellStyle name="Output" xfId="12724" builtinId="21" hidden="1"/>
    <cellStyle name="Output" xfId="12772" builtinId="21" hidden="1"/>
    <cellStyle name="Output" xfId="12808" builtinId="21" hidden="1"/>
    <cellStyle name="Output" xfId="12852" builtinId="21" hidden="1"/>
    <cellStyle name="Output" xfId="12890" builtinId="21" hidden="1"/>
    <cellStyle name="Output" xfId="12938" builtinId="21" hidden="1"/>
    <cellStyle name="Output" xfId="12982" builtinId="21" hidden="1"/>
    <cellStyle name="Output" xfId="13024" builtinId="21" hidden="1"/>
    <cellStyle name="Output" xfId="13067" builtinId="21" hidden="1"/>
    <cellStyle name="Output" xfId="13104" builtinId="21" hidden="1"/>
    <cellStyle name="Output" xfId="13153" builtinId="21" hidden="1"/>
    <cellStyle name="Output" xfId="13189" builtinId="21" hidden="1"/>
    <cellStyle name="Output" xfId="13233" builtinId="21" hidden="1"/>
    <cellStyle name="Output" xfId="13268" builtinId="21" hidden="1"/>
    <cellStyle name="Output" xfId="13139" builtinId="21" hidden="1"/>
    <cellStyle name="Output" xfId="13318" builtinId="21" hidden="1"/>
    <cellStyle name="Output" xfId="13360" builtinId="21" hidden="1"/>
    <cellStyle name="Output" xfId="13403" builtinId="21" hidden="1"/>
    <cellStyle name="Output" xfId="13440" builtinId="21" hidden="1"/>
    <cellStyle name="Output" xfId="13488" builtinId="21" hidden="1"/>
    <cellStyle name="Output" xfId="13525" builtinId="21" hidden="1"/>
    <cellStyle name="Output" xfId="13571" builtinId="21" hidden="1"/>
    <cellStyle name="Output" xfId="13608" builtinId="21" hidden="1"/>
    <cellStyle name="Output" xfId="13642" builtinId="21" hidden="1"/>
    <cellStyle name="Output" xfId="13648" builtinId="21" hidden="1"/>
    <cellStyle name="Output" xfId="13687" builtinId="21" hidden="1"/>
    <cellStyle name="Output" xfId="13727" builtinId="21" hidden="1"/>
    <cellStyle name="Output" xfId="13762" builtinId="21" hidden="1"/>
    <cellStyle name="Output" xfId="13804" builtinId="21" hidden="1"/>
    <cellStyle name="Output" xfId="13839" builtinId="21" hidden="1"/>
    <cellStyle name="Output" xfId="13879" builtinId="21" hidden="1"/>
    <cellStyle name="Output" xfId="13912" builtinId="21" hidden="1"/>
    <cellStyle name="Output" xfId="12182" builtinId="21" hidden="1"/>
    <cellStyle name="Output" xfId="13944" builtinId="21" hidden="1"/>
    <cellStyle name="Output" xfId="13982" builtinId="21" hidden="1"/>
    <cellStyle name="Output" xfId="14020" builtinId="21" hidden="1"/>
    <cellStyle name="Output" xfId="14067" builtinId="21" hidden="1"/>
    <cellStyle name="Output" xfId="14110" builtinId="21" hidden="1"/>
    <cellStyle name="Output" xfId="14143" builtinId="21" hidden="1"/>
    <cellStyle name="Output" xfId="14155" builtinId="21" hidden="1"/>
    <cellStyle name="Output" xfId="14213" builtinId="21" hidden="1"/>
    <cellStyle name="Output" xfId="14222" builtinId="21" hidden="1"/>
    <cellStyle name="Output" xfId="14053" builtinId="21" hidden="1"/>
    <cellStyle name="Output" xfId="14326" builtinId="21" hidden="1"/>
    <cellStyle name="Output" xfId="14371" builtinId="21" hidden="1"/>
    <cellStyle name="Output" xfId="14405" builtinId="21" hidden="1"/>
    <cellStyle name="Output" xfId="14419" builtinId="21" hidden="1"/>
    <cellStyle name="Output" xfId="14478" builtinId="21" hidden="1"/>
    <cellStyle name="Output" xfId="14487" builtinId="21" hidden="1"/>
    <cellStyle name="Output" xfId="14014" builtinId="21" hidden="1"/>
    <cellStyle name="Output" xfId="14585" builtinId="21" hidden="1"/>
    <cellStyle name="Output" xfId="14629" builtinId="21" hidden="1"/>
    <cellStyle name="Output" xfId="14663" builtinId="21" hidden="1"/>
    <cellStyle name="Output" xfId="14677" builtinId="21" hidden="1"/>
    <cellStyle name="Output" xfId="14737" builtinId="21" hidden="1"/>
    <cellStyle name="Output" xfId="14746" builtinId="21" hidden="1"/>
    <cellStyle name="Output" xfId="14575" builtinId="21" hidden="1"/>
    <cellStyle name="Output" xfId="14847" builtinId="21" hidden="1"/>
    <cellStyle name="Output" xfId="14889" builtinId="21" hidden="1"/>
    <cellStyle name="Output" xfId="14922" builtinId="21" hidden="1"/>
    <cellStyle name="Output" xfId="14934" builtinId="21" hidden="1"/>
    <cellStyle name="Output" xfId="14993" builtinId="21" hidden="1"/>
    <cellStyle name="Output" xfId="15002" builtinId="21" hidden="1"/>
    <cellStyle name="Output" xfId="14570" builtinId="21" hidden="1"/>
    <cellStyle name="Output" xfId="15088" builtinId="21" hidden="1"/>
    <cellStyle name="Output" xfId="15130" builtinId="21" hidden="1"/>
    <cellStyle name="Output" xfId="15164" builtinId="21" hidden="1"/>
    <cellStyle name="Output" xfId="15177" builtinId="21" hidden="1"/>
    <cellStyle name="Output" xfId="15237" builtinId="21" hidden="1"/>
    <cellStyle name="Output" xfId="15246" builtinId="21" hidden="1"/>
    <cellStyle name="Output" xfId="15313" builtinId="21" hidden="1"/>
    <cellStyle name="Output" xfId="15352" builtinId="21" hidden="1"/>
    <cellStyle name="Percent" xfId="2" builtinId="5" hidden="1"/>
    <cellStyle name="Percent" xfId="60" builtinId="5" customBuiltin="1"/>
    <cellStyle name="Percent 10" xfId="3249"/>
    <cellStyle name="Percent 11" xfId="3253"/>
    <cellStyle name="Percent 11 2" xfId="9545"/>
    <cellStyle name="Percent 12" xfId="104"/>
    <cellStyle name="Percent 12 2" xfId="6427"/>
    <cellStyle name="Percent 13" xfId="150"/>
    <cellStyle name="Percent 13 2" xfId="6446"/>
    <cellStyle name="Percent 14" xfId="3254"/>
    <cellStyle name="Percent 15" xfId="3297"/>
    <cellStyle name="Percent 2" xfId="245" hidden="1"/>
    <cellStyle name="Percent 2" xfId="1687"/>
    <cellStyle name="Percent 2 2" xfId="1826" hidden="1"/>
    <cellStyle name="Percent 2 2" xfId="2294" hidden="1"/>
    <cellStyle name="Percent 2 2" xfId="2405" hidden="1"/>
    <cellStyle name="Percent 2 2" xfId="2856" hidden="1"/>
    <cellStyle name="Percent 2 2" xfId="2951"/>
    <cellStyle name="Percent 2 2 10" xfId="5994"/>
    <cellStyle name="Percent 2 2 11" xfId="6089"/>
    <cellStyle name="Percent 2 2 2" xfId="8120" hidden="1"/>
    <cellStyle name="Percent 2 2 2" xfId="12346" hidden="1"/>
    <cellStyle name="Percent 2 2 2" xfId="14101"/>
    <cellStyle name="Percent 2 2 3" xfId="8588" hidden="1"/>
    <cellStyle name="Percent 2 2 3" xfId="14517"/>
    <cellStyle name="Percent 2 2 4" xfId="8699" hidden="1"/>
    <cellStyle name="Percent 2 2 4" xfId="14620"/>
    <cellStyle name="Percent 2 2 5" xfId="9150" hidden="1"/>
    <cellStyle name="Percent 2 2 5" xfId="15032"/>
    <cellStyle name="Percent 2 2 6" xfId="9245" hidden="1"/>
    <cellStyle name="Percent 2 2 6" xfId="15121"/>
    <cellStyle name="Percent 2 2 7" xfId="4966"/>
    <cellStyle name="Percent 2 2 8" xfId="5432"/>
    <cellStyle name="Percent 2 2 9" xfId="5543"/>
    <cellStyle name="Percent 2 3" xfId="1923" hidden="1"/>
    <cellStyle name="Percent 2 3" xfId="2502" hidden="1"/>
    <cellStyle name="Percent 2 3" xfId="3047"/>
    <cellStyle name="Percent 2 3 2" xfId="8217" hidden="1"/>
    <cellStyle name="Percent 2 3 2" xfId="14708"/>
    <cellStyle name="Percent 2 3 3" xfId="8796" hidden="1"/>
    <cellStyle name="Percent 2 3 3" xfId="15208"/>
    <cellStyle name="Percent 2 3 4" xfId="9341" hidden="1"/>
    <cellStyle name="Percent 2 3 4" xfId="5062"/>
    <cellStyle name="Percent 2 3 5" xfId="5640"/>
    <cellStyle name="Percent 2 3 6" xfId="6185"/>
    <cellStyle name="Percent 2 4" xfId="1997" hidden="1"/>
    <cellStyle name="Percent 2 4" xfId="2576" hidden="1"/>
    <cellStyle name="Percent 2 4" xfId="3121"/>
    <cellStyle name="Percent 2 4 2" xfId="8291" hidden="1"/>
    <cellStyle name="Percent 2 4 2" xfId="14776"/>
    <cellStyle name="Percent 2 4 3" xfId="8870" hidden="1"/>
    <cellStyle name="Percent 2 4 3" xfId="15276"/>
    <cellStyle name="Percent 2 4 4" xfId="9415" hidden="1"/>
    <cellStyle name="Percent 2 4 4" xfId="5136"/>
    <cellStyle name="Percent 2 4 5" xfId="5714"/>
    <cellStyle name="Percent 2 4 6" xfId="6259"/>
    <cellStyle name="Percent 2 5" xfId="6540"/>
    <cellStyle name="Percent 2 6" xfId="7981"/>
    <cellStyle name="Percent 2 7" xfId="3389"/>
    <cellStyle name="Percent 2 8" xfId="4830"/>
    <cellStyle name="Percent 3" xfId="1719"/>
    <cellStyle name="Percent 3 2" xfId="3250"/>
    <cellStyle name="Percent 3 3" xfId="8013"/>
    <cellStyle name="Percent 4" xfId="292" hidden="1"/>
    <cellStyle name="Percent 4" xfId="376" hidden="1"/>
    <cellStyle name="Percent 4" xfId="460" hidden="1"/>
    <cellStyle name="Percent 4" xfId="552" hidden="1"/>
    <cellStyle name="Percent 4" xfId="1722"/>
    <cellStyle name="Percent 4 10" xfId="4864"/>
    <cellStyle name="Percent 4 2" xfId="676" hidden="1"/>
    <cellStyle name="Percent 4 2" xfId="3819" hidden="1"/>
    <cellStyle name="Percent 4 2" xfId="6970" hidden="1"/>
    <cellStyle name="Percent 4 2" xfId="6586" hidden="1"/>
    <cellStyle name="Percent 4 2" xfId="10105" hidden="1"/>
    <cellStyle name="Percent 4 2" xfId="12976" hidden="1"/>
    <cellStyle name="Percent 4 2" xfId="12678"/>
    <cellStyle name="Percent 4 3" xfId="758" hidden="1"/>
    <cellStyle name="Percent 4 3" xfId="3901" hidden="1"/>
    <cellStyle name="Percent 4 3" xfId="7052" hidden="1"/>
    <cellStyle name="Percent 4 3" xfId="6670" hidden="1"/>
    <cellStyle name="Percent 4 3" xfId="10187" hidden="1"/>
    <cellStyle name="Percent 4 3" xfId="13058" hidden="1"/>
    <cellStyle name="Percent 4 3" xfId="12762"/>
    <cellStyle name="Percent 4 4" xfId="843" hidden="1"/>
    <cellStyle name="Percent 4 4" xfId="3986" hidden="1"/>
    <cellStyle name="Percent 4 4" xfId="7137" hidden="1"/>
    <cellStyle name="Percent 4 4" xfId="6754" hidden="1"/>
    <cellStyle name="Percent 4 4" xfId="10272" hidden="1"/>
    <cellStyle name="Percent 4 4" xfId="13143" hidden="1"/>
    <cellStyle name="Percent 4 4" xfId="12853"/>
    <cellStyle name="Percent 4 5" xfId="934" hidden="1"/>
    <cellStyle name="Percent 4 5" xfId="4077" hidden="1"/>
    <cellStyle name="Percent 4 5" xfId="7228" hidden="1"/>
    <cellStyle name="Percent 4 5" xfId="6846" hidden="1"/>
    <cellStyle name="Percent 4 5" xfId="10363" hidden="1"/>
    <cellStyle name="Percent 4 5" xfId="13234" hidden="1"/>
    <cellStyle name="Percent 4 5" xfId="14010"/>
    <cellStyle name="Percent 4 6" xfId="8016" hidden="1"/>
    <cellStyle name="Percent 4 6" xfId="3435"/>
    <cellStyle name="Percent 4 7" xfId="3519"/>
    <cellStyle name="Percent 4 8" xfId="3603"/>
    <cellStyle name="Percent 4 9" xfId="3695"/>
    <cellStyle name="Percent 5" xfId="1779"/>
    <cellStyle name="Percent 5 2" xfId="8073"/>
    <cellStyle name="Percent 5 3" xfId="4920"/>
    <cellStyle name="Percent 6" xfId="3156"/>
    <cellStyle name="Percent 6 2" xfId="9450"/>
    <cellStyle name="Percent 6 3" xfId="6294"/>
    <cellStyle name="Percent 7" xfId="3201"/>
    <cellStyle name="Percent 7 2" xfId="9495"/>
    <cellStyle name="Percent 7 3" xfId="6338"/>
    <cellStyle name="Percent 8" xfId="193"/>
    <cellStyle name="Percent 8 2" xfId="6490"/>
    <cellStyle name="Percent 8 3" xfId="3340"/>
    <cellStyle name="Percent 9" xfId="239"/>
    <cellStyle name="Table - Average Row" xfId="56"/>
    <cellStyle name="Table - Costs" xfId="246"/>
    <cellStyle name="Table - Numbers" xfId="237"/>
    <cellStyle name="Table - Totals Row" xfId="51"/>
    <cellStyle name="Title" xfId="7" builtinId="15" hidden="1"/>
    <cellStyle name="Title" xfId="64" builtinId="15" hidden="1"/>
    <cellStyle name="Title" xfId="105" builtinId="15" hidden="1"/>
    <cellStyle name="Title" xfId="154" builtinId="15" hidden="1"/>
    <cellStyle name="Title" xfId="194" builtinId="15" hidden="1"/>
    <cellStyle name="Title" xfId="248" builtinId="15" hidden="1"/>
    <cellStyle name="Title" xfId="293" builtinId="15" hidden="1"/>
    <cellStyle name="Title" xfId="336" builtinId="15" hidden="1"/>
    <cellStyle name="Title" xfId="380" builtinId="15" hidden="1"/>
    <cellStyle name="Title" xfId="379" builtinId="15" hidden="1"/>
    <cellStyle name="Title" xfId="465" builtinId="15" hidden="1"/>
    <cellStyle name="Title" xfId="463" builtinId="15" hidden="1"/>
    <cellStyle name="Title" xfId="549" builtinId="15" hidden="1"/>
    <cellStyle name="Title" xfId="584" builtinId="15" hidden="1"/>
    <cellStyle name="Title" xfId="633" builtinId="15" hidden="1"/>
    <cellStyle name="Title" xfId="677" builtinId="15" hidden="1"/>
    <cellStyle name="Title" xfId="719" builtinId="15" hidden="1"/>
    <cellStyle name="Title" xfId="762" builtinId="15" hidden="1"/>
    <cellStyle name="Title" xfId="761" builtinId="15" hidden="1"/>
    <cellStyle name="Title" xfId="848" builtinId="15" hidden="1"/>
    <cellStyle name="Title" xfId="846" builtinId="15" hidden="1"/>
    <cellStyle name="Title" xfId="931" builtinId="15" hidden="1"/>
    <cellStyle name="Title" xfId="963" builtinId="15" hidden="1"/>
    <cellStyle name="Title" xfId="814" builtinId="15" hidden="1"/>
    <cellStyle name="Title" xfId="1013" builtinId="15" hidden="1"/>
    <cellStyle name="Title" xfId="1055" builtinId="15" hidden="1"/>
    <cellStyle name="Title" xfId="1098" builtinId="15" hidden="1"/>
    <cellStyle name="Title" xfId="1097" builtinId="15" hidden="1"/>
    <cellStyle name="Title" xfId="1183" builtinId="15" hidden="1"/>
    <cellStyle name="Title" xfId="1181" builtinId="15" hidden="1"/>
    <cellStyle name="Title" xfId="1269" builtinId="15" hidden="1"/>
    <cellStyle name="Title" xfId="1303" builtinId="15" hidden="1"/>
    <cellStyle name="Title" xfId="1054" builtinId="15" hidden="1"/>
    <cellStyle name="Title" xfId="1343" builtinId="15" hidden="1"/>
    <cellStyle name="Title" xfId="1383" builtinId="15" hidden="1"/>
    <cellStyle name="Title" xfId="1423" builtinId="15" hidden="1"/>
    <cellStyle name="Title" xfId="1422" builtinId="15" hidden="1"/>
    <cellStyle name="Title" xfId="1500" builtinId="15" hidden="1"/>
    <cellStyle name="Title" xfId="1498" builtinId="15" hidden="1"/>
    <cellStyle name="Title" xfId="1579" builtinId="15" hidden="1"/>
    <cellStyle name="Title" xfId="1608" builtinId="15" hidden="1"/>
    <cellStyle name="Title" xfId="517" builtinId="15" hidden="1"/>
    <cellStyle name="Title" xfId="287" builtinId="15" hidden="1"/>
    <cellStyle name="Title" xfId="241" builtinId="15" hidden="1"/>
    <cellStyle name="Title" xfId="1727" builtinId="15" hidden="1"/>
    <cellStyle name="Title" xfId="1783" builtinId="15" hidden="1"/>
    <cellStyle name="Title" xfId="1830" builtinId="15" hidden="1"/>
    <cellStyle name="Title" xfId="1828" builtinId="15" hidden="1"/>
    <cellStyle name="Title" xfId="1829" builtinId="15" hidden="1"/>
    <cellStyle name="Title" xfId="1875" builtinId="15" hidden="1"/>
    <cellStyle name="Title" xfId="1999" builtinId="15" hidden="1"/>
    <cellStyle name="Title" xfId="1774" builtinId="15" hidden="1"/>
    <cellStyle name="Title" xfId="2080" builtinId="15" hidden="1"/>
    <cellStyle name="Title" xfId="2128" builtinId="15" hidden="1"/>
    <cellStyle name="Title" xfId="2126" builtinId="15" hidden="1"/>
    <cellStyle name="Title" xfId="2127" builtinId="15" hidden="1"/>
    <cellStyle name="Title" xfId="2173" builtinId="15" hidden="1"/>
    <cellStyle name="Title" xfId="2296" builtinId="15" hidden="1"/>
    <cellStyle name="Title" xfId="2069" builtinId="15" hidden="1"/>
    <cellStyle name="Title" xfId="2362" builtinId="15" hidden="1"/>
    <cellStyle name="Title" xfId="2409" builtinId="15" hidden="1"/>
    <cellStyle name="Title" xfId="2407" builtinId="15" hidden="1"/>
    <cellStyle name="Title" xfId="2408" builtinId="15" hidden="1"/>
    <cellStyle name="Title" xfId="2454" builtinId="15" hidden="1"/>
    <cellStyle name="Title" xfId="2578" builtinId="15" hidden="1"/>
    <cellStyle name="Title" xfId="1772" builtinId="15" hidden="1"/>
    <cellStyle name="Title" xfId="2646" builtinId="15" hidden="1"/>
    <cellStyle name="Title" xfId="2692" builtinId="15" hidden="1"/>
    <cellStyle name="Title" xfId="2690" builtinId="15" hidden="1"/>
    <cellStyle name="Title" xfId="2691" builtinId="15" hidden="1"/>
    <cellStyle name="Title" xfId="2737" builtinId="15" hidden="1"/>
    <cellStyle name="Title" xfId="2858" builtinId="15" hidden="1"/>
    <cellStyle name="Title" xfId="2354" builtinId="15" hidden="1"/>
    <cellStyle name="Title" xfId="2910" builtinId="15" hidden="1"/>
    <cellStyle name="Title" xfId="2955" builtinId="15" hidden="1"/>
    <cellStyle name="Title" xfId="2953" builtinId="15" hidden="1"/>
    <cellStyle name="Title" xfId="2954" builtinId="15" hidden="1"/>
    <cellStyle name="Title" xfId="3000" builtinId="15" hidden="1"/>
    <cellStyle name="Title" xfId="3123" builtinId="15" hidden="1"/>
    <cellStyle name="Title" xfId="3157" builtinId="15" hidden="1"/>
    <cellStyle name="Title" xfId="3205" builtinId="15" hidden="1"/>
    <cellStyle name="Title" xfId="3255" builtinId="15" hidden="1"/>
    <cellStyle name="Title" xfId="3301" builtinId="15" hidden="1"/>
    <cellStyle name="Title" xfId="3341" builtinId="15" hidden="1"/>
    <cellStyle name="Title" xfId="3391" builtinId="15" hidden="1"/>
    <cellStyle name="Title" xfId="3436" builtinId="15" hidden="1"/>
    <cellStyle name="Title" xfId="3479" builtinId="15" hidden="1"/>
    <cellStyle name="Title" xfId="3523" builtinId="15" hidden="1"/>
    <cellStyle name="Title" xfId="3522" builtinId="15" hidden="1"/>
    <cellStyle name="Title" xfId="3608" builtinId="15" hidden="1"/>
    <cellStyle name="Title" xfId="3606" builtinId="15" hidden="1"/>
    <cellStyle name="Title" xfId="3692" builtinId="15" hidden="1"/>
    <cellStyle name="Title" xfId="3727" builtinId="15" hidden="1"/>
    <cellStyle name="Title" xfId="3776" builtinId="15" hidden="1"/>
    <cellStyle name="Title" xfId="3820" builtinId="15" hidden="1"/>
    <cellStyle name="Title" xfId="3862" builtinId="15" hidden="1"/>
    <cellStyle name="Title" xfId="3905" builtinId="15" hidden="1"/>
    <cellStyle name="Title" xfId="3904" builtinId="15" hidden="1"/>
    <cellStyle name="Title" xfId="3991" builtinId="15" hidden="1"/>
    <cellStyle name="Title" xfId="3989" builtinId="15" hidden="1"/>
    <cellStyle name="Title" xfId="4074" builtinId="15" hidden="1"/>
    <cellStyle name="Title" xfId="4106" builtinId="15" hidden="1"/>
    <cellStyle name="Title" xfId="3957" builtinId="15" hidden="1"/>
    <cellStyle name="Title" xfId="4156" builtinId="15" hidden="1"/>
    <cellStyle name="Title" xfId="4198" builtinId="15" hidden="1"/>
    <cellStyle name="Title" xfId="4241" builtinId="15" hidden="1"/>
    <cellStyle name="Title" xfId="4240" builtinId="15" hidden="1"/>
    <cellStyle name="Title" xfId="4326" builtinId="15" hidden="1"/>
    <cellStyle name="Title" xfId="4324" builtinId="15" hidden="1"/>
    <cellStyle name="Title" xfId="4412" builtinId="15" hidden="1"/>
    <cellStyle name="Title" xfId="4446" builtinId="15" hidden="1"/>
    <cellStyle name="Title" xfId="4197" builtinId="15" hidden="1"/>
    <cellStyle name="Title" xfId="4486" builtinId="15" hidden="1"/>
    <cellStyle name="Title" xfId="4526" builtinId="15" hidden="1"/>
    <cellStyle name="Title" xfId="4566" builtinId="15" hidden="1"/>
    <cellStyle name="Title" xfId="4565" builtinId="15" hidden="1"/>
    <cellStyle name="Title" xfId="4643" builtinId="15" hidden="1"/>
    <cellStyle name="Title" xfId="4641" builtinId="15" hidden="1"/>
    <cellStyle name="Title" xfId="4722" builtinId="15" hidden="1"/>
    <cellStyle name="Title" xfId="4751" builtinId="15" hidden="1"/>
    <cellStyle name="Title" xfId="3660" builtinId="15" hidden="1"/>
    <cellStyle name="Title" xfId="3430" builtinId="15" hidden="1"/>
    <cellStyle name="Title" xfId="3385" builtinId="15" hidden="1"/>
    <cellStyle name="Title" xfId="4869" builtinId="15" hidden="1"/>
    <cellStyle name="Title" xfId="4924" builtinId="15" hidden="1"/>
    <cellStyle name="Title" xfId="4970" builtinId="15" hidden="1"/>
    <cellStyle name="Title" xfId="4968" builtinId="15" hidden="1"/>
    <cellStyle name="Title" xfId="4969" builtinId="15" hidden="1"/>
    <cellStyle name="Title" xfId="5015" builtinId="15" hidden="1"/>
    <cellStyle name="Title" xfId="5138" builtinId="15" hidden="1"/>
    <cellStyle name="Title" xfId="4916" builtinId="15" hidden="1"/>
    <cellStyle name="Title" xfId="5218" builtinId="15" hidden="1"/>
    <cellStyle name="Title" xfId="5266" builtinId="15" hidden="1"/>
    <cellStyle name="Title" xfId="5264" builtinId="15" hidden="1"/>
    <cellStyle name="Title" xfId="5265" builtinId="15" hidden="1"/>
    <cellStyle name="Title" xfId="5311" builtinId="15" hidden="1"/>
    <cellStyle name="Title" xfId="5434" builtinId="15" hidden="1"/>
    <cellStyle name="Title" xfId="5208" builtinId="15" hidden="1"/>
    <cellStyle name="Title" xfId="5500" builtinId="15" hidden="1"/>
    <cellStyle name="Title" xfId="5547" builtinId="15" hidden="1"/>
    <cellStyle name="Title" xfId="5545" builtinId="15" hidden="1"/>
    <cellStyle name="Title" xfId="5546" builtinId="15" hidden="1"/>
    <cellStyle name="Title" xfId="5592" builtinId="15" hidden="1"/>
    <cellStyle name="Title" xfId="5716" builtinId="15" hidden="1"/>
    <cellStyle name="Title" xfId="4914" builtinId="15" hidden="1"/>
    <cellStyle name="Title" xfId="5784" builtinId="15" hidden="1"/>
    <cellStyle name="Title" xfId="5830" builtinId="15" hidden="1"/>
    <cellStyle name="Title" xfId="5828" builtinId="15" hidden="1"/>
    <cellStyle name="Title" xfId="5829" builtinId="15" hidden="1"/>
    <cellStyle name="Title" xfId="5875" builtinId="15" hidden="1"/>
    <cellStyle name="Title" xfId="5996" builtinId="15" hidden="1"/>
    <cellStyle name="Title" xfId="5492" builtinId="15" hidden="1"/>
    <cellStyle name="Title" xfId="6048" builtinId="15" hidden="1"/>
    <cellStyle name="Title" xfId="6093" builtinId="15" hidden="1"/>
    <cellStyle name="Title" xfId="6091" builtinId="15" hidden="1"/>
    <cellStyle name="Title" xfId="6092" builtinId="15" hidden="1"/>
    <cellStyle name="Title" xfId="6138" builtinId="15" hidden="1"/>
    <cellStyle name="Title" xfId="6261" builtinId="15" hidden="1"/>
    <cellStyle name="Title" xfId="6295" builtinId="15" hidden="1"/>
    <cellStyle name="Title" xfId="6342" builtinId="15" hidden="1"/>
    <cellStyle name="Title" xfId="6389" builtinId="15" hidden="1"/>
    <cellStyle name="Title" xfId="6450" builtinId="15" hidden="1"/>
    <cellStyle name="Title" xfId="6491" builtinId="15" hidden="1"/>
    <cellStyle name="Title" xfId="6542" builtinId="15" hidden="1"/>
    <cellStyle name="Title" xfId="6587" builtinId="15" hidden="1"/>
    <cellStyle name="Title" xfId="6630" builtinId="15" hidden="1"/>
    <cellStyle name="Title" xfId="6674" builtinId="15" hidden="1"/>
    <cellStyle name="Title" xfId="6673" builtinId="15" hidden="1"/>
    <cellStyle name="Title" xfId="6759" builtinId="15" hidden="1"/>
    <cellStyle name="Title" xfId="6757" builtinId="15" hidden="1"/>
    <cellStyle name="Title" xfId="6843" builtinId="15" hidden="1"/>
    <cellStyle name="Title" xfId="6878" builtinId="15" hidden="1"/>
    <cellStyle name="Title" xfId="6927" builtinId="15" hidden="1"/>
    <cellStyle name="Title" xfId="6971" builtinId="15" hidden="1"/>
    <cellStyle name="Title" xfId="7013" builtinId="15" hidden="1"/>
    <cellStyle name="Title" xfId="7056" builtinId="15" hidden="1"/>
    <cellStyle name="Title" xfId="7055" builtinId="15" hidden="1"/>
    <cellStyle name="Title" xfId="7142" builtinId="15" hidden="1"/>
    <cellStyle name="Title" xfId="7140" builtinId="15" hidden="1"/>
    <cellStyle name="Title" xfId="7225" builtinId="15" hidden="1"/>
    <cellStyle name="Title" xfId="7257" builtinId="15" hidden="1"/>
    <cellStyle name="Title" xfId="7108" builtinId="15" hidden="1"/>
    <cellStyle name="Title" xfId="7307" builtinId="15" hidden="1"/>
    <cellStyle name="Title" xfId="7349" builtinId="15" hidden="1"/>
    <cellStyle name="Title" xfId="7392" builtinId="15" hidden="1"/>
    <cellStyle name="Title" xfId="7391" builtinId="15" hidden="1"/>
    <cellStyle name="Title" xfId="7477" builtinId="15" hidden="1"/>
    <cellStyle name="Title" xfId="7475" builtinId="15" hidden="1"/>
    <cellStyle name="Title" xfId="7563" builtinId="15" hidden="1"/>
    <cellStyle name="Title" xfId="7597" builtinId="15" hidden="1"/>
    <cellStyle name="Title" xfId="7348" builtinId="15" hidden="1"/>
    <cellStyle name="Title" xfId="7637" builtinId="15" hidden="1"/>
    <cellStyle name="Title" xfId="7677" builtinId="15" hidden="1"/>
    <cellStyle name="Title" xfId="7717" builtinId="15" hidden="1"/>
    <cellStyle name="Title" xfId="7716" builtinId="15" hidden="1"/>
    <cellStyle name="Title" xfId="7794" builtinId="15" hidden="1"/>
    <cellStyle name="Title" xfId="7792" builtinId="15" hidden="1"/>
    <cellStyle name="Title" xfId="7873" builtinId="15" hidden="1"/>
    <cellStyle name="Title" xfId="7902" builtinId="15" hidden="1"/>
    <cellStyle name="Title" xfId="6811" builtinId="15" hidden="1"/>
    <cellStyle name="Title" xfId="6581" builtinId="15" hidden="1"/>
    <cellStyle name="Title" xfId="6536" builtinId="15" hidden="1"/>
    <cellStyle name="Title" xfId="8021" builtinId="15" hidden="1"/>
    <cellStyle name="Title" xfId="8077" builtinId="15" hidden="1"/>
    <cellStyle name="Title" xfId="8124" builtinId="15" hidden="1"/>
    <cellStyle name="Title" xfId="8122" builtinId="15" hidden="1"/>
    <cellStyle name="Title" xfId="8123" builtinId="15" hidden="1"/>
    <cellStyle name="Title" xfId="8169" builtinId="15" hidden="1"/>
    <cellStyle name="Title" xfId="8293" builtinId="15" hidden="1"/>
    <cellStyle name="Title" xfId="8068" builtinId="15" hidden="1"/>
    <cellStyle name="Title" xfId="8374" builtinId="15" hidden="1"/>
    <cellStyle name="Title" xfId="8422" builtinId="15" hidden="1"/>
    <cellStyle name="Title" xfId="8420" builtinId="15" hidden="1"/>
    <cellStyle name="Title" xfId="8421" builtinId="15" hidden="1"/>
    <cellStyle name="Title" xfId="8467" builtinId="15" hidden="1"/>
    <cellStyle name="Title" xfId="8590" builtinId="15" hidden="1"/>
    <cellStyle name="Title" xfId="8363" builtinId="15" hidden="1"/>
    <cellStyle name="Title" xfId="8656" builtinId="15" hidden="1"/>
    <cellStyle name="Title" xfId="8703" builtinId="15" hidden="1"/>
    <cellStyle name="Title" xfId="8701" builtinId="15" hidden="1"/>
    <cellStyle name="Title" xfId="8702" builtinId="15" hidden="1"/>
    <cellStyle name="Title" xfId="8748" builtinId="15" hidden="1"/>
    <cellStyle name="Title" xfId="8872" builtinId="15" hidden="1"/>
    <cellStyle name="Title" xfId="8066" builtinId="15" hidden="1"/>
    <cellStyle name="Title" xfId="8940" builtinId="15" hidden="1"/>
    <cellStyle name="Title" xfId="8986" builtinId="15" hidden="1"/>
    <cellStyle name="Title" xfId="8984" builtinId="15" hidden="1"/>
    <cellStyle name="Title" xfId="8985" builtinId="15" hidden="1"/>
    <cellStyle name="Title" xfId="9031" builtinId="15" hidden="1"/>
    <cellStyle name="Title" xfId="9152" builtinId="15" hidden="1"/>
    <cellStyle name="Title" xfId="8648" builtinId="15" hidden="1"/>
    <cellStyle name="Title" xfId="9204" builtinId="15" hidden="1"/>
    <cellStyle name="Title" xfId="9249" builtinId="15" hidden="1"/>
    <cellStyle name="Title" xfId="9247" builtinId="15" hidden="1"/>
    <cellStyle name="Title" xfId="9248" builtinId="15" hidden="1"/>
    <cellStyle name="Title" xfId="9294" builtinId="15" hidden="1"/>
    <cellStyle name="Title" xfId="9417" builtinId="15" hidden="1"/>
    <cellStyle name="Title" xfId="9451" builtinId="15" hidden="1"/>
    <cellStyle name="Title" xfId="9499" builtinId="15" hidden="1"/>
    <cellStyle name="Title" xfId="9493" builtinId="15" hidden="1"/>
    <cellStyle name="Title" xfId="9588" builtinId="15" hidden="1"/>
    <cellStyle name="Title" xfId="9627" builtinId="15" hidden="1"/>
    <cellStyle name="Title" xfId="9679" builtinId="15" hidden="1"/>
    <cellStyle name="Title" xfId="9724" builtinId="15" hidden="1"/>
    <cellStyle name="Title" xfId="9765" builtinId="15" hidden="1"/>
    <cellStyle name="Title" xfId="9809" builtinId="15" hidden="1"/>
    <cellStyle name="Title" xfId="9808" builtinId="15" hidden="1"/>
    <cellStyle name="Title" xfId="9894" builtinId="15" hidden="1"/>
    <cellStyle name="Title" xfId="9892" builtinId="15" hidden="1"/>
    <cellStyle name="Title" xfId="9978" builtinId="15" hidden="1"/>
    <cellStyle name="Title" xfId="10013" builtinId="15" hidden="1"/>
    <cellStyle name="Title" xfId="10062" builtinId="15" hidden="1"/>
    <cellStyle name="Title" xfId="10106" builtinId="15" hidden="1"/>
    <cellStyle name="Title" xfId="10148" builtinId="15" hidden="1"/>
    <cellStyle name="Title" xfId="10191" builtinId="15" hidden="1"/>
    <cellStyle name="Title" xfId="10190" builtinId="15" hidden="1"/>
    <cellStyle name="Title" xfId="10277" builtinId="15" hidden="1"/>
    <cellStyle name="Title" xfId="10275" builtinId="15" hidden="1"/>
    <cellStyle name="Title" xfId="10360" builtinId="15" hidden="1"/>
    <cellStyle name="Title" xfId="10392" builtinId="15" hidden="1"/>
    <cellStyle name="Title" xfId="10243" builtinId="15" hidden="1"/>
    <cellStyle name="Title" xfId="10442" builtinId="15" hidden="1"/>
    <cellStyle name="Title" xfId="10484" builtinId="15" hidden="1"/>
    <cellStyle name="Title" xfId="10527" builtinId="15" hidden="1"/>
    <cellStyle name="Title" xfId="10526" builtinId="15" hidden="1"/>
    <cellStyle name="Title" xfId="10612" builtinId="15" hidden="1"/>
    <cellStyle name="Title" xfId="10610" builtinId="15" hidden="1"/>
    <cellStyle name="Title" xfId="10698" builtinId="15" hidden="1"/>
    <cellStyle name="Title" xfId="10732" builtinId="15" hidden="1"/>
    <cellStyle name="Title" xfId="10483" builtinId="15" hidden="1"/>
    <cellStyle name="Title" xfId="10772" builtinId="15" hidden="1"/>
    <cellStyle name="Title" xfId="10812" builtinId="15" hidden="1"/>
    <cellStyle name="Title" xfId="10852" builtinId="15" hidden="1"/>
    <cellStyle name="Title" xfId="10851" builtinId="15" hidden="1"/>
    <cellStyle name="Title" xfId="10929" builtinId="15" hidden="1"/>
    <cellStyle name="Title" xfId="10927" builtinId="15" hidden="1"/>
    <cellStyle name="Title" xfId="11008" builtinId="15" hidden="1"/>
    <cellStyle name="Title" xfId="11037" builtinId="15" hidden="1"/>
    <cellStyle name="Title" xfId="9946" builtinId="15" hidden="1"/>
    <cellStyle name="Title" xfId="9718" builtinId="15" hidden="1"/>
    <cellStyle name="Title" xfId="9673" builtinId="15" hidden="1"/>
    <cellStyle name="Title" xfId="11154" builtinId="15" hidden="1"/>
    <cellStyle name="Title" xfId="11209" builtinId="15" hidden="1"/>
    <cellStyle name="Title" xfId="11255" builtinId="15" hidden="1"/>
    <cellStyle name="Title" xfId="11253" builtinId="15" hidden="1"/>
    <cellStyle name="Title" xfId="11254" builtinId="15" hidden="1"/>
    <cellStyle name="Title" xfId="11300" builtinId="15" hidden="1"/>
    <cellStyle name="Title" xfId="11422" builtinId="15" hidden="1"/>
    <cellStyle name="Title" xfId="11200" builtinId="15" hidden="1"/>
    <cellStyle name="Title" xfId="11499" builtinId="15" hidden="1"/>
    <cellStyle name="Title" xfId="11546" builtinId="15" hidden="1"/>
    <cellStyle name="Title" xfId="11544" builtinId="15" hidden="1"/>
    <cellStyle name="Title" xfId="11545" builtinId="15" hidden="1"/>
    <cellStyle name="Title" xfId="11590" builtinId="15" hidden="1"/>
    <cellStyle name="Title" xfId="11709" builtinId="15" hidden="1"/>
    <cellStyle name="Title" xfId="11490" builtinId="15" hidden="1"/>
    <cellStyle name="Title" xfId="11774" builtinId="15" hidden="1"/>
    <cellStyle name="Title" xfId="11820" builtinId="15" hidden="1"/>
    <cellStyle name="Title" xfId="11818" builtinId="15" hidden="1"/>
    <cellStyle name="Title" xfId="11819" builtinId="15" hidden="1"/>
    <cellStyle name="Title" xfId="11864" builtinId="15" hidden="1"/>
    <cellStyle name="Title" xfId="11984" builtinId="15" hidden="1"/>
    <cellStyle name="Title" xfId="11198" builtinId="15" hidden="1"/>
    <cellStyle name="Title" xfId="12052" builtinId="15" hidden="1"/>
    <cellStyle name="Title" xfId="12095" builtinId="15" hidden="1"/>
    <cellStyle name="Title" xfId="12093" builtinId="15" hidden="1"/>
    <cellStyle name="Title" xfId="12094" builtinId="15" hidden="1"/>
    <cellStyle name="Title" xfId="12138" builtinId="15" hidden="1"/>
    <cellStyle name="Title" xfId="12254" builtinId="15" hidden="1"/>
    <cellStyle name="Title" xfId="11767" builtinId="15" hidden="1"/>
    <cellStyle name="Title" xfId="12306" builtinId="15" hidden="1"/>
    <cellStyle name="Title" xfId="12350" builtinId="15" hidden="1"/>
    <cellStyle name="Title" xfId="12348" builtinId="15" hidden="1"/>
    <cellStyle name="Title" xfId="12349" builtinId="15" hidden="1"/>
    <cellStyle name="Title" xfId="12394" builtinId="15" hidden="1"/>
    <cellStyle name="Title" xfId="12515" builtinId="15" hidden="1"/>
    <cellStyle name="Title" xfId="12548" builtinId="15" hidden="1"/>
    <cellStyle name="Title" xfId="12595" builtinId="15" hidden="1"/>
    <cellStyle name="Title" xfId="11205" builtinId="15" hidden="1"/>
    <cellStyle name="Title" xfId="11383" builtinId="15" hidden="1"/>
    <cellStyle name="Title" xfId="9777" builtinId="15" hidden="1"/>
    <cellStyle name="Title" xfId="11144" builtinId="15" hidden="1"/>
    <cellStyle name="Title" xfId="9715" builtinId="15" hidden="1"/>
    <cellStyle name="Title" xfId="9567" builtinId="15" hidden="1"/>
    <cellStyle name="Title" xfId="12682" builtinId="15" hidden="1"/>
    <cellStyle name="Title" xfId="12681" builtinId="15" hidden="1"/>
    <cellStyle name="Title" xfId="12767" builtinId="15" hidden="1"/>
    <cellStyle name="Title" xfId="12765" builtinId="15" hidden="1"/>
    <cellStyle name="Title" xfId="12851" builtinId="15" hidden="1"/>
    <cellStyle name="Title" xfId="12885" builtinId="15" hidden="1"/>
    <cellStyle name="Title" xfId="12933" builtinId="15" hidden="1"/>
    <cellStyle name="Title" xfId="12977" builtinId="15" hidden="1"/>
    <cellStyle name="Title" xfId="13019" builtinId="15" hidden="1"/>
    <cellStyle name="Title" xfId="13062" builtinId="15" hidden="1"/>
    <cellStyle name="Title" xfId="13061" builtinId="15" hidden="1"/>
    <cellStyle name="Title" xfId="13148" builtinId="15" hidden="1"/>
    <cellStyle name="Title" xfId="13146" builtinId="15" hidden="1"/>
    <cellStyle name="Title" xfId="13231" builtinId="15" hidden="1"/>
    <cellStyle name="Title" xfId="13263" builtinId="15" hidden="1"/>
    <cellStyle name="Title" xfId="13114" builtinId="15" hidden="1"/>
    <cellStyle name="Title" xfId="13313" builtinId="15" hidden="1"/>
    <cellStyle name="Title" xfId="13355" builtinId="15" hidden="1"/>
    <cellStyle name="Title" xfId="13398" builtinId="15" hidden="1"/>
    <cellStyle name="Title" xfId="13397" builtinId="15" hidden="1"/>
    <cellStyle name="Title" xfId="13483" builtinId="15" hidden="1"/>
    <cellStyle name="Title" xfId="13481" builtinId="15" hidden="1"/>
    <cellStyle name="Title" xfId="13569" builtinId="15" hidden="1"/>
    <cellStyle name="Title" xfId="13603" builtinId="15" hidden="1"/>
    <cellStyle name="Title" xfId="13354" builtinId="15" hidden="1"/>
    <cellStyle name="Title" xfId="13643" builtinId="15" hidden="1"/>
    <cellStyle name="Title" xfId="13682" builtinId="15" hidden="1"/>
    <cellStyle name="Title" xfId="13722" builtinId="15" hidden="1"/>
    <cellStyle name="Title" xfId="13721" builtinId="15" hidden="1"/>
    <cellStyle name="Title" xfId="13799" builtinId="15" hidden="1"/>
    <cellStyle name="Title" xfId="13797" builtinId="15" hidden="1"/>
    <cellStyle name="Title" xfId="13878" builtinId="15" hidden="1"/>
    <cellStyle name="Title" xfId="13907" builtinId="15" hidden="1"/>
    <cellStyle name="Title" xfId="12819" builtinId="15" hidden="1"/>
    <cellStyle name="Title" xfId="11206" builtinId="15" hidden="1"/>
    <cellStyle name="Title" xfId="11272" builtinId="15" hidden="1"/>
    <cellStyle name="Title" xfId="14015" builtinId="15" hidden="1"/>
    <cellStyle name="Title" xfId="14062" builtinId="15" hidden="1"/>
    <cellStyle name="Title" xfId="14105" builtinId="15" hidden="1"/>
    <cellStyle name="Title" xfId="14103" builtinId="15" hidden="1"/>
    <cellStyle name="Title" xfId="14104" builtinId="15" hidden="1"/>
    <cellStyle name="Title" xfId="14146" builtinId="15" hidden="1"/>
    <cellStyle name="Title" xfId="14253" builtinId="15" hidden="1"/>
    <cellStyle name="Title" xfId="14057" builtinId="15" hidden="1"/>
    <cellStyle name="Title" xfId="14321" builtinId="15" hidden="1"/>
    <cellStyle name="Title" xfId="14366" builtinId="15" hidden="1"/>
    <cellStyle name="Title" xfId="14364" builtinId="15" hidden="1"/>
    <cellStyle name="Title" xfId="14365" builtinId="15" hidden="1"/>
    <cellStyle name="Title" xfId="14408" builtinId="15" hidden="1"/>
    <cellStyle name="Title" xfId="14519" builtinId="15" hidden="1"/>
    <cellStyle name="Title" xfId="14314" builtinId="15" hidden="1"/>
    <cellStyle name="Title" xfId="14580" builtinId="15" hidden="1"/>
    <cellStyle name="Title" xfId="14624" builtinId="15" hidden="1"/>
    <cellStyle name="Title" xfId="14622" builtinId="15" hidden="1"/>
    <cellStyle name="Title" xfId="14623" builtinId="15" hidden="1"/>
    <cellStyle name="Title" xfId="14666" builtinId="15" hidden="1"/>
    <cellStyle name="Title" xfId="14778" builtinId="15" hidden="1"/>
    <cellStyle name="Title" xfId="14055" builtinId="15" hidden="1"/>
    <cellStyle name="Title" xfId="14842" builtinId="15" hidden="1"/>
    <cellStyle name="Title" xfId="14884" builtinId="15" hidden="1"/>
    <cellStyle name="Title" xfId="14882" builtinId="15" hidden="1"/>
    <cellStyle name="Title" xfId="14883" builtinId="15" hidden="1"/>
    <cellStyle name="Title" xfId="14925" builtinId="15" hidden="1"/>
    <cellStyle name="Title" xfId="15034" builtinId="15" hidden="1"/>
    <cellStyle name="Title" xfId="14573" builtinId="15" hidden="1"/>
    <cellStyle name="Title" xfId="15083" builtinId="15" hidden="1"/>
    <cellStyle name="Title" xfId="15125" builtinId="15" hidden="1"/>
    <cellStyle name="Title" xfId="15123" builtinId="15" hidden="1"/>
    <cellStyle name="Title" xfId="15124" builtinId="15" hidden="1"/>
    <cellStyle name="Title" xfId="15167" builtinId="15" hidden="1"/>
    <cellStyle name="Title" xfId="15278" builtinId="15" hidden="1"/>
    <cellStyle name="Title" xfId="15308" builtinId="15" hidden="1"/>
    <cellStyle name="Title" xfId="15347" builtinId="15" hidden="1"/>
    <cellStyle name="Total" xfId="19" builtinId="25" hidden="1"/>
    <cellStyle name="Total" xfId="76" builtinId="25" hidden="1"/>
    <cellStyle name="Total" xfId="117" builtinId="25" hidden="1"/>
    <cellStyle name="Total" xfId="166" builtinId="25" hidden="1"/>
    <cellStyle name="Total" xfId="206" builtinId="25" hidden="1"/>
    <cellStyle name="Total" xfId="259" builtinId="25" hidden="1"/>
    <cellStyle name="Total" xfId="305" builtinId="25" hidden="1"/>
    <cellStyle name="Total" xfId="347" builtinId="25" hidden="1"/>
    <cellStyle name="Total" xfId="392" builtinId="25" hidden="1"/>
    <cellStyle name="Total" xfId="429" builtinId="25" hidden="1"/>
    <cellStyle name="Total" xfId="477" builtinId="25" hidden="1"/>
    <cellStyle name="Total" xfId="516" builtinId="25" hidden="1"/>
    <cellStyle name="Total" xfId="548" builtinId="25" hidden="1"/>
    <cellStyle name="Total" xfId="595" builtinId="25" hidden="1"/>
    <cellStyle name="Total" xfId="644" builtinId="25" hidden="1"/>
    <cellStyle name="Total" xfId="689" builtinId="25" hidden="1"/>
    <cellStyle name="Total" xfId="730" builtinId="25" hidden="1"/>
    <cellStyle name="Total" xfId="774" builtinId="25" hidden="1"/>
    <cellStyle name="Total" xfId="812" builtinId="25" hidden="1"/>
    <cellStyle name="Total" xfId="860" builtinId="25" hidden="1"/>
    <cellStyle name="Total" xfId="898" builtinId="25" hidden="1"/>
    <cellStyle name="Total" xfId="930" builtinId="25" hidden="1"/>
    <cellStyle name="Total" xfId="974" builtinId="25" hidden="1"/>
    <cellStyle name="Total" xfId="669" builtinId="25" hidden="1"/>
    <cellStyle name="Total" xfId="1025" builtinId="25" hidden="1"/>
    <cellStyle name="Total" xfId="1066" builtinId="25" hidden="1"/>
    <cellStyle name="Total" xfId="1110" builtinId="25" hidden="1"/>
    <cellStyle name="Total" xfId="1148" builtinId="25" hidden="1"/>
    <cellStyle name="Total" xfId="1195" builtinId="25" hidden="1"/>
    <cellStyle name="Total" xfId="1235" builtinId="25" hidden="1"/>
    <cellStyle name="Total" xfId="1268" builtinId="25" hidden="1"/>
    <cellStyle name="Total" xfId="1314" builtinId="25" hidden="1"/>
    <cellStyle name="Total" xfId="1239" builtinId="25" hidden="1"/>
    <cellStyle name="Total" xfId="1355" builtinId="25" hidden="1"/>
    <cellStyle name="Total" xfId="1394" builtinId="25" hidden="1"/>
    <cellStyle name="Total" xfId="1435" builtinId="25" hidden="1"/>
    <cellStyle name="Total" xfId="1469" builtinId="25" hidden="1"/>
    <cellStyle name="Total" xfId="1512" builtinId="25" hidden="1"/>
    <cellStyle name="Total" xfId="1548" builtinId="25" hidden="1"/>
    <cellStyle name="Total" xfId="1578" builtinId="25" hidden="1"/>
    <cellStyle name="Total" xfId="1619" builtinId="25" hidden="1"/>
    <cellStyle name="Total" xfId="1012" builtinId="25" hidden="1"/>
    <cellStyle name="Total" xfId="1652" builtinId="25" hidden="1"/>
    <cellStyle name="Total" xfId="1684" builtinId="25" hidden="1"/>
    <cellStyle name="Total" xfId="1739" builtinId="25" hidden="1"/>
    <cellStyle name="Total" xfId="1795" builtinId="25" hidden="1"/>
    <cellStyle name="Total" xfId="1842" builtinId="25" hidden="1"/>
    <cellStyle name="Total" xfId="1886" builtinId="25" hidden="1"/>
    <cellStyle name="Total" xfId="1919" builtinId="25" hidden="1"/>
    <cellStyle name="Total" xfId="1963" builtinId="25" hidden="1"/>
    <cellStyle name="Total" xfId="2002" builtinId="25" hidden="1"/>
    <cellStyle name="Total" xfId="2036" builtinId="25" hidden="1"/>
    <cellStyle name="Total" xfId="2092" builtinId="25" hidden="1"/>
    <cellStyle name="Total" xfId="2140" builtinId="25" hidden="1"/>
    <cellStyle name="Total" xfId="2184" builtinId="25" hidden="1"/>
    <cellStyle name="Total" xfId="2217" builtinId="25" hidden="1"/>
    <cellStyle name="Total" xfId="2260" builtinId="25" hidden="1"/>
    <cellStyle name="Total" xfId="2299" builtinId="25" hidden="1"/>
    <cellStyle name="Total" xfId="2180" builtinId="25" hidden="1"/>
    <cellStyle name="Total" xfId="2374" builtinId="25" hidden="1"/>
    <cellStyle name="Total" xfId="2421" builtinId="25" hidden="1"/>
    <cellStyle name="Total" xfId="2465" builtinId="25" hidden="1"/>
    <cellStyle name="Total" xfId="2498" builtinId="25" hidden="1"/>
    <cellStyle name="Total" xfId="2542" builtinId="25" hidden="1"/>
    <cellStyle name="Total" xfId="2581" builtinId="25" hidden="1"/>
    <cellStyle name="Total" xfId="2142" builtinId="25" hidden="1"/>
    <cellStyle name="Total" xfId="2658" builtinId="25" hidden="1"/>
    <cellStyle name="Total" xfId="2704" builtinId="25" hidden="1"/>
    <cellStyle name="Total" xfId="2747" builtinId="25" hidden="1"/>
    <cellStyle name="Total" xfId="2779" builtinId="25" hidden="1"/>
    <cellStyle name="Total" xfId="2822" builtinId="25" hidden="1"/>
    <cellStyle name="Total" xfId="2861" builtinId="25" hidden="1"/>
    <cellStyle name="Total" xfId="2350" builtinId="25" hidden="1"/>
    <cellStyle name="Total" xfId="2922" builtinId="25" hidden="1"/>
    <cellStyle name="Total" xfId="2967" builtinId="25" hidden="1"/>
    <cellStyle name="Total" xfId="3010" builtinId="25" hidden="1"/>
    <cellStyle name="Total" xfId="3043" builtinId="25" hidden="1"/>
    <cellStyle name="Total" xfId="3087" builtinId="25" hidden="1"/>
    <cellStyle name="Total" xfId="3126" builtinId="25" hidden="1"/>
    <cellStyle name="Total" xfId="3169" builtinId="25" hidden="1"/>
    <cellStyle name="Total" xfId="3217" builtinId="25" hidden="1"/>
    <cellStyle name="Total" xfId="3267" builtinId="25" hidden="1"/>
    <cellStyle name="Total" xfId="3313" builtinId="25" hidden="1"/>
    <cellStyle name="Total" xfId="3353" builtinId="25" hidden="1"/>
    <cellStyle name="Total" xfId="3402" builtinId="25" hidden="1"/>
    <cellStyle name="Total" xfId="3448" builtinId="25" hidden="1"/>
    <cellStyle name="Total" xfId="3490" builtinId="25" hidden="1"/>
    <cellStyle name="Total" xfId="3535" builtinId="25" hidden="1"/>
    <cellStyle name="Total" xfId="3572" builtinId="25" hidden="1"/>
    <cellStyle name="Total" xfId="3620" builtinId="25" hidden="1"/>
    <cellStyle name="Total" xfId="3659" builtinId="25" hidden="1"/>
    <cellStyle name="Total" xfId="3691" builtinId="25" hidden="1"/>
    <cellStyle name="Total" xfId="3738" builtinId="25" hidden="1"/>
    <cellStyle name="Total" xfId="3787" builtinId="25" hidden="1"/>
    <cellStyle name="Total" xfId="3832" builtinId="25" hidden="1"/>
    <cellStyle name="Total" xfId="3873" builtinId="25" hidden="1"/>
    <cellStyle name="Total" xfId="3917" builtinId="25" hidden="1"/>
    <cellStyle name="Total" xfId="3955" builtinId="25" hidden="1"/>
    <cellStyle name="Total" xfId="4003" builtinId="25" hidden="1"/>
    <cellStyle name="Total" xfId="4041" builtinId="25" hidden="1"/>
    <cellStyle name="Total" xfId="4073" builtinId="25" hidden="1"/>
    <cellStyle name="Total" xfId="4117" builtinId="25" hidden="1"/>
    <cellStyle name="Total" xfId="3812" builtinId="25" hidden="1"/>
    <cellStyle name="Total" xfId="4168" builtinId="25" hidden="1"/>
    <cellStyle name="Total" xfId="4209" builtinId="25" hidden="1"/>
    <cellStyle name="Total" xfId="4253" builtinId="25" hidden="1"/>
    <cellStyle name="Total" xfId="4291" builtinId="25" hidden="1"/>
    <cellStyle name="Total" xfId="4338" builtinId="25" hidden="1"/>
    <cellStyle name="Total" xfId="4378" builtinId="25" hidden="1"/>
    <cellStyle name="Total" xfId="4411" builtinId="25" hidden="1"/>
    <cellStyle name="Total" xfId="4457" builtinId="25" hidden="1"/>
    <cellStyle name="Total" xfId="4382" builtinId="25" hidden="1"/>
    <cellStyle name="Total" xfId="4498" builtinId="25" hidden="1"/>
    <cellStyle name="Total" xfId="4537" builtinId="25" hidden="1"/>
    <cellStyle name="Total" xfId="4578" builtinId="25" hidden="1"/>
    <cellStyle name="Total" xfId="4612" builtinId="25" hidden="1"/>
    <cellStyle name="Total" xfId="4655" builtinId="25" hidden="1"/>
    <cellStyle name="Total" xfId="4691" builtinId="25" hidden="1"/>
    <cellStyle name="Total" xfId="4721" builtinId="25" hidden="1"/>
    <cellStyle name="Total" xfId="4762" builtinId="25" hidden="1"/>
    <cellStyle name="Total" xfId="4155" builtinId="25" hidden="1"/>
    <cellStyle name="Total" xfId="4795" builtinId="25" hidden="1"/>
    <cellStyle name="Total" xfId="4827" builtinId="25" hidden="1"/>
    <cellStyle name="Total" xfId="4881" builtinId="25" hidden="1"/>
    <cellStyle name="Total" xfId="4936" builtinId="25" hidden="1"/>
    <cellStyle name="Total" xfId="4982" builtinId="25" hidden="1"/>
    <cellStyle name="Total" xfId="5025" builtinId="25" hidden="1"/>
    <cellStyle name="Total" xfId="5058" builtinId="25" hidden="1"/>
    <cellStyle name="Total" xfId="5102" builtinId="25" hidden="1"/>
    <cellStyle name="Total" xfId="5141" builtinId="25" hidden="1"/>
    <cellStyle name="Total" xfId="5175" builtinId="25" hidden="1"/>
    <cellStyle name="Total" xfId="5230" builtinId="25" hidden="1"/>
    <cellStyle name="Total" xfId="5278" builtinId="25" hidden="1"/>
    <cellStyle name="Total" xfId="5322" builtinId="25" hidden="1"/>
    <cellStyle name="Total" xfId="5355" builtinId="25" hidden="1"/>
    <cellStyle name="Total" xfId="5398" builtinId="25" hidden="1"/>
    <cellStyle name="Total" xfId="5437" builtinId="25" hidden="1"/>
    <cellStyle name="Total" xfId="5318" builtinId="25" hidden="1"/>
    <cellStyle name="Total" xfId="5512" builtinId="25" hidden="1"/>
    <cellStyle name="Total" xfId="5559" builtinId="25" hidden="1"/>
    <cellStyle name="Total" xfId="5603" builtinId="25" hidden="1"/>
    <cellStyle name="Total" xfId="5636" builtinId="25" hidden="1"/>
    <cellStyle name="Total" xfId="5680" builtinId="25" hidden="1"/>
    <cellStyle name="Total" xfId="5719" builtinId="25" hidden="1"/>
    <cellStyle name="Total" xfId="5280" builtinId="25" hidden="1"/>
    <cellStyle name="Total" xfId="5796" builtinId="25" hidden="1"/>
    <cellStyle name="Total" xfId="5842" builtinId="25" hidden="1"/>
    <cellStyle name="Total" xfId="5885" builtinId="25" hidden="1"/>
    <cellStyle name="Total" xfId="5917" builtinId="25" hidden="1"/>
    <cellStyle name="Total" xfId="5960" builtinId="25" hidden="1"/>
    <cellStyle name="Total" xfId="5999" builtinId="25" hidden="1"/>
    <cellStyle name="Total" xfId="5488" builtinId="25" hidden="1"/>
    <cellStyle name="Total" xfId="6060" builtinId="25" hidden="1"/>
    <cellStyle name="Total" xfId="6105" builtinId="25" hidden="1"/>
    <cellStyle name="Total" xfId="6148" builtinId="25" hidden="1"/>
    <cellStyle name="Total" xfId="6181" builtinId="25" hidden="1"/>
    <cellStyle name="Total" xfId="6225" builtinId="25" hidden="1"/>
    <cellStyle name="Total" xfId="6264" builtinId="25" hidden="1"/>
    <cellStyle name="Total" xfId="6307" builtinId="25" hidden="1"/>
    <cellStyle name="Total" xfId="6354" builtinId="25" hidden="1"/>
    <cellStyle name="Total" xfId="6400" builtinId="25" hidden="1"/>
    <cellStyle name="Total" xfId="6462" builtinId="25" hidden="1"/>
    <cellStyle name="Total" xfId="6503" builtinId="25" hidden="1"/>
    <cellStyle name="Total" xfId="6553" builtinId="25" hidden="1"/>
    <cellStyle name="Total" xfId="6599" builtinId="25" hidden="1"/>
    <cellStyle name="Total" xfId="6641" builtinId="25" hidden="1"/>
    <cellStyle name="Total" xfId="6686" builtinId="25" hidden="1"/>
    <cellStyle name="Total" xfId="6723" builtinId="25" hidden="1"/>
    <cellStyle name="Total" xfId="6771" builtinId="25" hidden="1"/>
    <cellStyle name="Total" xfId="6810" builtinId="25" hidden="1"/>
    <cellStyle name="Total" xfId="6842" builtinId="25" hidden="1"/>
    <cellStyle name="Total" xfId="6889" builtinId="25" hidden="1"/>
    <cellStyle name="Total" xfId="6938" builtinId="25" hidden="1"/>
    <cellStyle name="Total" xfId="6983" builtinId="25" hidden="1"/>
    <cellStyle name="Total" xfId="7024" builtinId="25" hidden="1"/>
    <cellStyle name="Total" xfId="7068" builtinId="25" hidden="1"/>
    <cellStyle name="Total" xfId="7106" builtinId="25" hidden="1"/>
    <cellStyle name="Total" xfId="7154" builtinId="25" hidden="1"/>
    <cellStyle name="Total" xfId="7192" builtinId="25" hidden="1"/>
    <cellStyle name="Total" xfId="7224" builtinId="25" hidden="1"/>
    <cellStyle name="Total" xfId="7268" builtinId="25" hidden="1"/>
    <cellStyle name="Total" xfId="6963" builtinId="25" hidden="1"/>
    <cellStyle name="Total" xfId="7319" builtinId="25" hidden="1"/>
    <cellStyle name="Total" xfId="7360" builtinId="25" hidden="1"/>
    <cellStyle name="Total" xfId="7404" builtinId="25" hidden="1"/>
    <cellStyle name="Total" xfId="7442" builtinId="25" hidden="1"/>
    <cellStyle name="Total" xfId="7489" builtinId="25" hidden="1"/>
    <cellStyle name="Total" xfId="7529" builtinId="25" hidden="1"/>
    <cellStyle name="Total" xfId="7562" builtinId="25" hidden="1"/>
    <cellStyle name="Total" xfId="7608" builtinId="25" hidden="1"/>
    <cellStyle name="Total" xfId="7533" builtinId="25" hidden="1"/>
    <cellStyle name="Total" xfId="7649" builtinId="25" hidden="1"/>
    <cellStyle name="Total" xfId="7688" builtinId="25" hidden="1"/>
    <cellStyle name="Total" xfId="7729" builtinId="25" hidden="1"/>
    <cellStyle name="Total" xfId="7763" builtinId="25" hidden="1"/>
    <cellStyle name="Total" xfId="7806" builtinId="25" hidden="1"/>
    <cellStyle name="Total" xfId="7842" builtinId="25" hidden="1"/>
    <cellStyle name="Total" xfId="7872" builtinId="25" hidden="1"/>
    <cellStyle name="Total" xfId="7913" builtinId="25" hidden="1"/>
    <cellStyle name="Total" xfId="7306" builtinId="25" hidden="1"/>
    <cellStyle name="Total" xfId="7946" builtinId="25" hidden="1"/>
    <cellStyle name="Total" xfId="7978" builtinId="25" hidden="1"/>
    <cellStyle name="Total" xfId="8033" builtinId="25" hidden="1"/>
    <cellStyle name="Total" xfId="8089" builtinId="25" hidden="1"/>
    <cellStyle name="Total" xfId="8136" builtinId="25" hidden="1"/>
    <cellStyle name="Total" xfId="8180" builtinId="25" hidden="1"/>
    <cellStyle name="Total" xfId="8213" builtinId="25" hidden="1"/>
    <cellStyle name="Total" xfId="8257" builtinId="25" hidden="1"/>
    <cellStyle name="Total" xfId="8296" builtinId="25" hidden="1"/>
    <cellStyle name="Total" xfId="8330" builtinId="25" hidden="1"/>
    <cellStyle name="Total" xfId="8386" builtinId="25" hidden="1"/>
    <cellStyle name="Total" xfId="8434" builtinId="25" hidden="1"/>
    <cellStyle name="Total" xfId="8478" builtinId="25" hidden="1"/>
    <cellStyle name="Total" xfId="8511" builtinId="25" hidden="1"/>
    <cellStyle name="Total" xfId="8554" builtinId="25" hidden="1"/>
    <cellStyle name="Total" xfId="8593" builtinId="25" hidden="1"/>
    <cellStyle name="Total" xfId="8474" builtinId="25" hidden="1"/>
    <cellStyle name="Total" xfId="8668" builtinId="25" hidden="1"/>
    <cellStyle name="Total" xfId="8715" builtinId="25" hidden="1"/>
    <cellStyle name="Total" xfId="8759" builtinId="25" hidden="1"/>
    <cellStyle name="Total" xfId="8792" builtinId="25" hidden="1"/>
    <cellStyle name="Total" xfId="8836" builtinId="25" hidden="1"/>
    <cellStyle name="Total" xfId="8875" builtinId="25" hidden="1"/>
    <cellStyle name="Total" xfId="8436" builtinId="25" hidden="1"/>
    <cellStyle name="Total" xfId="8952" builtinId="25" hidden="1"/>
    <cellStyle name="Total" xfId="8998" builtinId="25" hidden="1"/>
    <cellStyle name="Total" xfId="9041" builtinId="25" hidden="1"/>
    <cellStyle name="Total" xfId="9073" builtinId="25" hidden="1"/>
    <cellStyle name="Total" xfId="9116" builtinId="25" hidden="1"/>
    <cellStyle name="Total" xfId="9155" builtinId="25" hidden="1"/>
    <cellStyle name="Total" xfId="8644" builtinId="25" hidden="1"/>
    <cellStyle name="Total" xfId="9216" builtinId="25" hidden="1"/>
    <cellStyle name="Total" xfId="9261" builtinId="25" hidden="1"/>
    <cellStyle name="Total" xfId="9304" builtinId="25" hidden="1"/>
    <cellStyle name="Total" xfId="9337" builtinId="25" hidden="1"/>
    <cellStyle name="Total" xfId="9381" builtinId="25" hidden="1"/>
    <cellStyle name="Total" xfId="9420" builtinId="25" hidden="1"/>
    <cellStyle name="Total" xfId="9463" builtinId="25" hidden="1"/>
    <cellStyle name="Total" xfId="9511" builtinId="25" hidden="1"/>
    <cellStyle name="Total" xfId="6438" builtinId="25" hidden="1"/>
    <cellStyle name="Total" xfId="9599" builtinId="25" hidden="1"/>
    <cellStyle name="Total" xfId="9639" builtinId="25" hidden="1"/>
    <cellStyle name="Total" xfId="9690" builtinId="25" hidden="1"/>
    <cellStyle name="Total" xfId="9735" builtinId="25" hidden="1"/>
    <cellStyle name="Total" xfId="9776" builtinId="25" hidden="1"/>
    <cellStyle name="Total" xfId="9821" builtinId="25" hidden="1"/>
    <cellStyle name="Total" xfId="9858" builtinId="25" hidden="1"/>
    <cellStyle name="Total" xfId="9906" builtinId="25" hidden="1"/>
    <cellStyle name="Total" xfId="9945" builtinId="25" hidden="1"/>
    <cellStyle name="Total" xfId="9977" builtinId="25" hidden="1"/>
    <cellStyle name="Total" xfId="10024" builtinId="25" hidden="1"/>
    <cellStyle name="Total" xfId="10073" builtinId="25" hidden="1"/>
    <cellStyle name="Total" xfId="10118" builtinId="25" hidden="1"/>
    <cellStyle name="Total" xfId="10159" builtinId="25" hidden="1"/>
    <cellStyle name="Total" xfId="10203" builtinId="25" hidden="1"/>
    <cellStyle name="Total" xfId="10241" builtinId="25" hidden="1"/>
    <cellStyle name="Total" xfId="10289" builtinId="25" hidden="1"/>
    <cellStyle name="Total" xfId="10327" builtinId="25" hidden="1"/>
    <cellStyle name="Total" xfId="10359" builtinId="25" hidden="1"/>
    <cellStyle name="Total" xfId="10403" builtinId="25" hidden="1"/>
    <cellStyle name="Total" xfId="10098" builtinId="25" hidden="1"/>
    <cellStyle name="Total" xfId="10454" builtinId="25" hidden="1"/>
    <cellStyle name="Total" xfId="10495" builtinId="25" hidden="1"/>
    <cellStyle name="Total" xfId="10539" builtinId="25" hidden="1"/>
    <cellStyle name="Total" xfId="10577" builtinId="25" hidden="1"/>
    <cellStyle name="Total" xfId="10624" builtinId="25" hidden="1"/>
    <cellStyle name="Total" xfId="10664" builtinId="25" hidden="1"/>
    <cellStyle name="Total" xfId="10697" builtinId="25" hidden="1"/>
    <cellStyle name="Total" xfId="10743" builtinId="25" hidden="1"/>
    <cellStyle name="Total" xfId="10668" builtinId="25" hidden="1"/>
    <cellStyle name="Total" xfId="10784" builtinId="25" hidden="1"/>
    <cellStyle name="Total" xfId="10823" builtinId="25" hidden="1"/>
    <cellStyle name="Total" xfId="10864" builtinId="25" hidden="1"/>
    <cellStyle name="Total" xfId="10898" builtinId="25" hidden="1"/>
    <cellStyle name="Total" xfId="10941" builtinId="25" hidden="1"/>
    <cellStyle name="Total" xfId="10977" builtinId="25" hidden="1"/>
    <cellStyle name="Total" xfId="11007" builtinId="25" hidden="1"/>
    <cellStyle name="Total" xfId="11048" builtinId="25" hidden="1"/>
    <cellStyle name="Total" xfId="10441" builtinId="25" hidden="1"/>
    <cellStyle name="Total" xfId="11081" builtinId="25" hidden="1"/>
    <cellStyle name="Total" xfId="11112" builtinId="25" hidden="1"/>
    <cellStyle name="Total" xfId="11166" builtinId="25" hidden="1"/>
    <cellStyle name="Total" xfId="11221" builtinId="25" hidden="1"/>
    <cellStyle name="Total" xfId="11267" builtinId="25" hidden="1"/>
    <cellStyle name="Total" xfId="11311" builtinId="25" hidden="1"/>
    <cellStyle name="Total" xfId="11344" builtinId="25" hidden="1"/>
    <cellStyle name="Total" xfId="11387" builtinId="25" hidden="1"/>
    <cellStyle name="Total" xfId="11425" builtinId="25" hidden="1"/>
    <cellStyle name="Total" xfId="11458" builtinId="25" hidden="1"/>
    <cellStyle name="Total" xfId="11511" builtinId="25" hidden="1"/>
    <cellStyle name="Total" xfId="11557" builtinId="25" hidden="1"/>
    <cellStyle name="Total" xfId="11599" builtinId="25" hidden="1"/>
    <cellStyle name="Total" xfId="11631" builtinId="25" hidden="1"/>
    <cellStyle name="Total" xfId="11673" builtinId="25" hidden="1"/>
    <cellStyle name="Total" xfId="11712" builtinId="25" hidden="1"/>
    <cellStyle name="Total" xfId="11596" builtinId="25" hidden="1"/>
    <cellStyle name="Total" xfId="11785" builtinId="25" hidden="1"/>
    <cellStyle name="Total" xfId="11831" builtinId="25" hidden="1"/>
    <cellStyle name="Total" xfId="11873" builtinId="25" hidden="1"/>
    <cellStyle name="Total" xfId="11905" builtinId="25" hidden="1"/>
    <cellStyle name="Total" xfId="11948" builtinId="25" hidden="1"/>
    <cellStyle name="Total" xfId="11987" builtinId="25" hidden="1"/>
    <cellStyle name="Total" xfId="11559" builtinId="25" hidden="1"/>
    <cellStyle name="Total" xfId="12063" builtinId="25" hidden="1"/>
    <cellStyle name="Total" xfId="12106" builtinId="25" hidden="1"/>
    <cellStyle name="Total" xfId="12146" builtinId="25" hidden="1"/>
    <cellStyle name="Total" xfId="12176" builtinId="25" hidden="1"/>
    <cellStyle name="Total" xfId="12218" builtinId="25" hidden="1"/>
    <cellStyle name="Total" xfId="12257" builtinId="25" hidden="1"/>
    <cellStyle name="Total" xfId="11763" builtinId="25" hidden="1"/>
    <cellStyle name="Total" xfId="12317" builtinId="25" hidden="1"/>
    <cellStyle name="Total" xfId="12361" builtinId="25" hidden="1"/>
    <cellStyle name="Total" xfId="12403" builtinId="25" hidden="1"/>
    <cellStyle name="Total" xfId="12436" builtinId="25" hidden="1"/>
    <cellStyle name="Total" xfId="12480" builtinId="25" hidden="1"/>
    <cellStyle name="Total" xfId="12518" builtinId="25" hidden="1"/>
    <cellStyle name="Total" xfId="12560" builtinId="25" hidden="1"/>
    <cellStyle name="Total" xfId="12607" builtinId="25" hidden="1"/>
    <cellStyle name="Total" xfId="11420" builtinId="25" hidden="1"/>
    <cellStyle name="Total" xfId="9542" builtinId="25" hidden="1"/>
    <cellStyle name="Total" xfId="12522" builtinId="25" hidden="1"/>
    <cellStyle name="Total" xfId="12474" builtinId="25" hidden="1"/>
    <cellStyle name="Total" xfId="12221" builtinId="25" hidden="1"/>
    <cellStyle name="Total" xfId="12651" builtinId="25" hidden="1"/>
    <cellStyle name="Total" xfId="12694" builtinId="25" hidden="1"/>
    <cellStyle name="Total" xfId="12731" builtinId="25" hidden="1"/>
    <cellStyle name="Total" xfId="12779" builtinId="25" hidden="1"/>
    <cellStyle name="Total" xfId="12818" builtinId="25" hidden="1"/>
    <cellStyle name="Total" xfId="12850" builtinId="25" hidden="1"/>
    <cellStyle name="Total" xfId="12896" builtinId="25" hidden="1"/>
    <cellStyle name="Total" xfId="12944" builtinId="25" hidden="1"/>
    <cellStyle name="Total" xfId="12989" builtinId="25" hidden="1"/>
    <cellStyle name="Total" xfId="13030" builtinId="25" hidden="1"/>
    <cellStyle name="Total" xfId="13074" builtinId="25" hidden="1"/>
    <cellStyle name="Total" xfId="13112" builtinId="25" hidden="1"/>
    <cellStyle name="Total" xfId="13160" builtinId="25" hidden="1"/>
    <cellStyle name="Total" xfId="13198" builtinId="25" hidden="1"/>
    <cellStyle name="Total" xfId="13230" builtinId="25" hidden="1"/>
    <cellStyle name="Total" xfId="13274" builtinId="25" hidden="1"/>
    <cellStyle name="Total" xfId="12969" builtinId="25" hidden="1"/>
    <cellStyle name="Total" xfId="13325" builtinId="25" hidden="1"/>
    <cellStyle name="Total" xfId="13366" builtinId="25" hidden="1"/>
    <cellStyle name="Total" xfId="13410" builtinId="25" hidden="1"/>
    <cellStyle name="Total" xfId="13448" builtinId="25" hidden="1"/>
    <cellStyle name="Total" xfId="13495" builtinId="25" hidden="1"/>
    <cellStyle name="Total" xfId="13535" builtinId="25" hidden="1"/>
    <cellStyle name="Total" xfId="13568" builtinId="25" hidden="1"/>
    <cellStyle name="Total" xfId="13614" builtinId="25" hidden="1"/>
    <cellStyle name="Total" xfId="13539" builtinId="25" hidden="1"/>
    <cellStyle name="Total" xfId="13655" builtinId="25" hidden="1"/>
    <cellStyle name="Total" xfId="13693" builtinId="25" hidden="1"/>
    <cellStyle name="Total" xfId="13734" builtinId="25" hidden="1"/>
    <cellStyle name="Total" xfId="13768" builtinId="25" hidden="1"/>
    <cellStyle name="Total" xfId="13811" builtinId="25" hidden="1"/>
    <cellStyle name="Total" xfId="13847" builtinId="25" hidden="1"/>
    <cellStyle name="Total" xfId="13877" builtinId="25" hidden="1"/>
    <cellStyle name="Total" xfId="13918" builtinId="25" hidden="1"/>
    <cellStyle name="Total" xfId="13312" builtinId="25" hidden="1"/>
    <cellStyle name="Total" xfId="13950" builtinId="25" hidden="1"/>
    <cellStyle name="Total" xfId="13978" builtinId="25" hidden="1"/>
    <cellStyle name="Total" xfId="14026" builtinId="25" hidden="1"/>
    <cellStyle name="Total" xfId="14073" builtinId="25" hidden="1"/>
    <cellStyle name="Total" xfId="14116" builtinId="25" hidden="1"/>
    <cellStyle name="Total" xfId="14153" builtinId="25" hidden="1"/>
    <cellStyle name="Total" xfId="14182" builtinId="25" hidden="1"/>
    <cellStyle name="Total" xfId="14220" builtinId="25" hidden="1"/>
    <cellStyle name="Total" xfId="14256" builtinId="25" hidden="1"/>
    <cellStyle name="Total" xfId="14284" builtinId="25" hidden="1"/>
    <cellStyle name="Total" xfId="14332" builtinId="25" hidden="1"/>
    <cellStyle name="Total" xfId="14377" builtinId="25" hidden="1"/>
    <cellStyle name="Total" xfId="14416" builtinId="25" hidden="1"/>
    <cellStyle name="Total" xfId="14446" builtinId="25" hidden="1"/>
    <cellStyle name="Total" xfId="14485" builtinId="25" hidden="1"/>
    <cellStyle name="Total" xfId="14522" builtinId="25" hidden="1"/>
    <cellStyle name="Total" xfId="14413" builtinId="25" hidden="1"/>
    <cellStyle name="Total" xfId="14591" builtinId="25" hidden="1"/>
    <cellStyle name="Total" xfId="14635" builtinId="25" hidden="1"/>
    <cellStyle name="Total" xfId="14674" builtinId="25" hidden="1"/>
    <cellStyle name="Total" xfId="14704" builtinId="25" hidden="1"/>
    <cellStyle name="Total" xfId="14744" builtinId="25" hidden="1"/>
    <cellStyle name="Total" xfId="14781" builtinId="25" hidden="1"/>
    <cellStyle name="Total" xfId="14379" builtinId="25" hidden="1"/>
    <cellStyle name="Total" xfId="14853" builtinId="25" hidden="1"/>
    <cellStyle name="Total" xfId="14895" builtinId="25" hidden="1"/>
    <cellStyle name="Total" xfId="14932" builtinId="25" hidden="1"/>
    <cellStyle name="Total" xfId="14961" builtinId="25" hidden="1"/>
    <cellStyle name="Total" xfId="15000" builtinId="25" hidden="1"/>
    <cellStyle name="Total" xfId="15037" builtinId="25" hidden="1"/>
    <cellStyle name="Total" xfId="14569" builtinId="25" hidden="1"/>
    <cellStyle name="Total" xfId="15094" builtinId="25" hidden="1"/>
    <cellStyle name="Total" xfId="15136" builtinId="25" hidden="1"/>
    <cellStyle name="Total" xfId="15174" builtinId="25" hidden="1"/>
    <cellStyle name="Total" xfId="15204" builtinId="25" hidden="1"/>
    <cellStyle name="Total" xfId="15244" builtinId="25" hidden="1"/>
    <cellStyle name="Total" xfId="15281" builtinId="25" hidden="1"/>
    <cellStyle name="Total" xfId="15319" builtinId="25" hidden="1"/>
    <cellStyle name="Total" xfId="15358" builtinId="25" hidden="1"/>
    <cellStyle name="Warning Text" xfId="16" builtinId="11" hidden="1"/>
    <cellStyle name="Warning Text" xfId="73" builtinId="11" hidden="1"/>
    <cellStyle name="Warning Text" xfId="114" builtinId="11" hidden="1"/>
    <cellStyle name="Warning Text" xfId="163" builtinId="11" hidden="1"/>
    <cellStyle name="Warning Text" xfId="203" builtinId="11" hidden="1"/>
    <cellStyle name="Warning Text" xfId="257" builtinId="11" hidden="1"/>
    <cellStyle name="Warning Text" xfId="302" builtinId="11" hidden="1"/>
    <cellStyle name="Warning Text" xfId="345" builtinId="11" hidden="1"/>
    <cellStyle name="Warning Text" xfId="389" builtinId="11" hidden="1"/>
    <cellStyle name="Warning Text" xfId="375" builtinId="11" hidden="1"/>
    <cellStyle name="Warning Text" xfId="474" builtinId="11" hidden="1"/>
    <cellStyle name="Warning Text" xfId="459" builtinId="11" hidden="1"/>
    <cellStyle name="Warning Text" xfId="546" builtinId="11" hidden="1"/>
    <cellStyle name="Warning Text" xfId="593" builtinId="11" hidden="1"/>
    <cellStyle name="Warning Text" xfId="642" builtinId="11" hidden="1"/>
    <cellStyle name="Warning Text" xfId="686" builtinId="11" hidden="1"/>
    <cellStyle name="Warning Text" xfId="728" builtinId="11" hidden="1"/>
    <cellStyle name="Warning Text" xfId="771" builtinId="11" hidden="1"/>
    <cellStyle name="Warning Text" xfId="757" builtinId="11" hidden="1"/>
    <cellStyle name="Warning Text" xfId="857" builtinId="11" hidden="1"/>
    <cellStyle name="Warning Text" xfId="842" builtinId="11" hidden="1"/>
    <cellStyle name="Warning Text" xfId="928" builtinId="11" hidden="1"/>
    <cellStyle name="Warning Text" xfId="972" builtinId="11" hidden="1"/>
    <cellStyle name="Warning Text" xfId="756" builtinId="11" hidden="1"/>
    <cellStyle name="Warning Text" xfId="1022" builtinId="11" hidden="1"/>
    <cellStyle name="Warning Text" xfId="1064" builtinId="11" hidden="1"/>
    <cellStyle name="Warning Text" xfId="1107" builtinId="11" hidden="1"/>
    <cellStyle name="Warning Text" xfId="1094" builtinId="11" hidden="1"/>
    <cellStyle name="Warning Text" xfId="1192" builtinId="11" hidden="1"/>
    <cellStyle name="Warning Text" xfId="1178" builtinId="11" hidden="1"/>
    <cellStyle name="Warning Text" xfId="1266" builtinId="11" hidden="1"/>
    <cellStyle name="Warning Text" xfId="1312" builtinId="11" hidden="1"/>
    <cellStyle name="Warning Text" xfId="1275" builtinId="11" hidden="1"/>
    <cellStyle name="Warning Text" xfId="1352" builtinId="11" hidden="1"/>
    <cellStyle name="Warning Text" xfId="1392" builtinId="11" hidden="1"/>
    <cellStyle name="Warning Text" xfId="1432" builtinId="11" hidden="1"/>
    <cellStyle name="Warning Text" xfId="1419" builtinId="11" hidden="1"/>
    <cellStyle name="Warning Text" xfId="1509" builtinId="11" hidden="1"/>
    <cellStyle name="Warning Text" xfId="1495" builtinId="11" hidden="1"/>
    <cellStyle name="Warning Text" xfId="1576" builtinId="11" hidden="1"/>
    <cellStyle name="Warning Text" xfId="1617" builtinId="11" hidden="1"/>
    <cellStyle name="Warning Text" xfId="690" builtinId="11" hidden="1"/>
    <cellStyle name="Warning Text" xfId="1649" builtinId="11" hidden="1"/>
    <cellStyle name="Warning Text" xfId="1654" builtinId="11" hidden="1"/>
    <cellStyle name="Warning Text" xfId="1736" builtinId="11" hidden="1"/>
    <cellStyle name="Warning Text" xfId="1792" builtinId="11" hidden="1"/>
    <cellStyle name="Warning Text" xfId="1839" builtinId="11" hidden="1"/>
    <cellStyle name="Warning Text" xfId="1843" builtinId="11" hidden="1"/>
    <cellStyle name="Warning Text" xfId="1917" builtinId="11" hidden="1"/>
    <cellStyle name="Warning Text" xfId="1922" builtinId="11" hidden="1"/>
    <cellStyle name="Warning Text" xfId="1996" builtinId="11" hidden="1"/>
    <cellStyle name="Warning Text" xfId="2033" builtinId="11" hidden="1"/>
    <cellStyle name="Warning Text" xfId="2089" builtinId="11" hidden="1"/>
    <cellStyle name="Warning Text" xfId="2137" builtinId="11" hidden="1"/>
    <cellStyle name="Warning Text" xfId="2141" builtinId="11" hidden="1"/>
    <cellStyle name="Warning Text" xfId="2215" builtinId="11" hidden="1"/>
    <cellStyle name="Warning Text" xfId="2220" builtinId="11" hidden="1"/>
    <cellStyle name="Warning Text" xfId="2293" builtinId="11" hidden="1"/>
    <cellStyle name="Warning Text" xfId="2120" builtinId="11" hidden="1"/>
    <cellStyle name="Warning Text" xfId="2371" builtinId="11" hidden="1"/>
    <cellStyle name="Warning Text" xfId="2418" builtinId="11" hidden="1"/>
    <cellStyle name="Warning Text" xfId="2422" builtinId="11" hidden="1"/>
    <cellStyle name="Warning Text" xfId="2496" builtinId="11" hidden="1"/>
    <cellStyle name="Warning Text" xfId="2501" builtinId="11" hidden="1"/>
    <cellStyle name="Warning Text" xfId="2575" builtinId="11" hidden="1"/>
    <cellStyle name="Warning Text" xfId="2359" builtinId="11" hidden="1"/>
    <cellStyle name="Warning Text" xfId="2655" builtinId="11" hidden="1"/>
    <cellStyle name="Warning Text" xfId="2701" builtinId="11" hidden="1"/>
    <cellStyle name="Warning Text" xfId="2705" builtinId="11" hidden="1"/>
    <cellStyle name="Warning Text" xfId="2777" builtinId="11" hidden="1"/>
    <cellStyle name="Warning Text" xfId="2782" builtinId="11" hidden="1"/>
    <cellStyle name="Warning Text" xfId="2855" builtinId="11" hidden="1"/>
    <cellStyle name="Warning Text" xfId="2708" builtinId="11" hidden="1"/>
    <cellStyle name="Warning Text" xfId="2919" builtinId="11" hidden="1"/>
    <cellStyle name="Warning Text" xfId="2964" builtinId="11" hidden="1"/>
    <cellStyle name="Warning Text" xfId="2968" builtinId="11" hidden="1"/>
    <cellStyle name="Warning Text" xfId="3041" builtinId="11" hidden="1"/>
    <cellStyle name="Warning Text" xfId="3046" builtinId="11" hidden="1"/>
    <cellStyle name="Warning Text" xfId="3120" builtinId="11" hidden="1"/>
    <cellStyle name="Warning Text" xfId="3166" builtinId="11" hidden="1"/>
    <cellStyle name="Warning Text" xfId="3214" builtinId="11" hidden="1"/>
    <cellStyle name="Warning Text" xfId="3264" builtinId="11" hidden="1"/>
    <cellStyle name="Warning Text" xfId="3310" builtinId="11" hidden="1"/>
    <cellStyle name="Warning Text" xfId="3350" builtinId="11" hidden="1"/>
    <cellStyle name="Warning Text" xfId="3400" builtinId="11" hidden="1"/>
    <cellStyle name="Warning Text" xfId="3445" builtinId="11" hidden="1"/>
    <cellStyle name="Warning Text" xfId="3488" builtinId="11" hidden="1"/>
    <cellStyle name="Warning Text" xfId="3532" builtinId="11" hidden="1"/>
    <cellStyle name="Warning Text" xfId="3518" builtinId="11" hidden="1"/>
    <cellStyle name="Warning Text" xfId="3617" builtinId="11" hidden="1"/>
    <cellStyle name="Warning Text" xfId="3602" builtinId="11" hidden="1"/>
    <cellStyle name="Warning Text" xfId="3689" builtinId="11" hidden="1"/>
    <cellStyle name="Warning Text" xfId="3736" builtinId="11" hidden="1"/>
    <cellStyle name="Warning Text" xfId="3785" builtinId="11" hidden="1"/>
    <cellStyle name="Warning Text" xfId="3829" builtinId="11" hidden="1"/>
    <cellStyle name="Warning Text" xfId="3871" builtinId="11" hidden="1"/>
    <cellStyle name="Warning Text" xfId="3914" builtinId="11" hidden="1"/>
    <cellStyle name="Warning Text" xfId="3900" builtinId="11" hidden="1"/>
    <cellStyle name="Warning Text" xfId="4000" builtinId="11" hidden="1"/>
    <cellStyle name="Warning Text" xfId="3985" builtinId="11" hidden="1"/>
    <cellStyle name="Warning Text" xfId="4071" builtinId="11" hidden="1"/>
    <cellStyle name="Warning Text" xfId="4115" builtinId="11" hidden="1"/>
    <cellStyle name="Warning Text" xfId="3899" builtinId="11" hidden="1"/>
    <cellStyle name="Warning Text" xfId="4165" builtinId="11" hidden="1"/>
    <cellStyle name="Warning Text" xfId="4207" builtinId="11" hidden="1"/>
    <cellStyle name="Warning Text" xfId="4250" builtinId="11" hidden="1"/>
    <cellStyle name="Warning Text" xfId="4237" builtinId="11" hidden="1"/>
    <cellStyle name="Warning Text" xfId="4335" builtinId="11" hidden="1"/>
    <cellStyle name="Warning Text" xfId="4321" builtinId="11" hidden="1"/>
    <cellStyle name="Warning Text" xfId="4409" builtinId="11" hidden="1"/>
    <cellStyle name="Warning Text" xfId="4455" builtinId="11" hidden="1"/>
    <cellStyle name="Warning Text" xfId="4418" builtinId="11" hidden="1"/>
    <cellStyle name="Warning Text" xfId="4495" builtinId="11" hidden="1"/>
    <cellStyle name="Warning Text" xfId="4535" builtinId="11" hidden="1"/>
    <cellStyle name="Warning Text" xfId="4575" builtinId="11" hidden="1"/>
    <cellStyle name="Warning Text" xfId="4562" builtinId="11" hidden="1"/>
    <cellStyle name="Warning Text" xfId="4652" builtinId="11" hidden="1"/>
    <cellStyle name="Warning Text" xfId="4638" builtinId="11" hidden="1"/>
    <cellStyle name="Warning Text" xfId="4719" builtinId="11" hidden="1"/>
    <cellStyle name="Warning Text" xfId="4760" builtinId="11" hidden="1"/>
    <cellStyle name="Warning Text" xfId="3833" builtinId="11" hidden="1"/>
    <cellStyle name="Warning Text" xfId="4792" builtinId="11" hidden="1"/>
    <cellStyle name="Warning Text" xfId="4797" builtinId="11" hidden="1"/>
    <cellStyle name="Warning Text" xfId="4878" builtinId="11" hidden="1"/>
    <cellStyle name="Warning Text" xfId="4933" builtinId="11" hidden="1"/>
    <cellStyle name="Warning Text" xfId="4979" builtinId="11" hidden="1"/>
    <cellStyle name="Warning Text" xfId="4983" builtinId="11" hidden="1"/>
    <cellStyle name="Warning Text" xfId="5056" builtinId="11" hidden="1"/>
    <cellStyle name="Warning Text" xfId="5061" builtinId="11" hidden="1"/>
    <cellStyle name="Warning Text" xfId="5135" builtinId="11" hidden="1"/>
    <cellStyle name="Warning Text" xfId="5172" builtinId="11" hidden="1"/>
    <cellStyle name="Warning Text" xfId="5227" builtinId="11" hidden="1"/>
    <cellStyle name="Warning Text" xfId="5275" builtinId="11" hidden="1"/>
    <cellStyle name="Warning Text" xfId="5279" builtinId="11" hidden="1"/>
    <cellStyle name="Warning Text" xfId="5353" builtinId="11" hidden="1"/>
    <cellStyle name="Warning Text" xfId="5358" builtinId="11" hidden="1"/>
    <cellStyle name="Warning Text" xfId="5431" builtinId="11" hidden="1"/>
    <cellStyle name="Warning Text" xfId="5258" builtinId="11" hidden="1"/>
    <cellStyle name="Warning Text" xfId="5509" builtinId="11" hidden="1"/>
    <cellStyle name="Warning Text" xfId="5556" builtinId="11" hidden="1"/>
    <cellStyle name="Warning Text" xfId="5560" builtinId="11" hidden="1"/>
    <cellStyle name="Warning Text" xfId="5634" builtinId="11" hidden="1"/>
    <cellStyle name="Warning Text" xfId="5639" builtinId="11" hidden="1"/>
    <cellStyle name="Warning Text" xfId="5713" builtinId="11" hidden="1"/>
    <cellStyle name="Warning Text" xfId="5497" builtinId="11" hidden="1"/>
    <cellStyle name="Warning Text" xfId="5793" builtinId="11" hidden="1"/>
    <cellStyle name="Warning Text" xfId="5839" builtinId="11" hidden="1"/>
    <cellStyle name="Warning Text" xfId="5843" builtinId="11" hidden="1"/>
    <cellStyle name="Warning Text" xfId="5915" builtinId="11" hidden="1"/>
    <cellStyle name="Warning Text" xfId="5920" builtinId="11" hidden="1"/>
    <cellStyle name="Warning Text" xfId="5993" builtinId="11" hidden="1"/>
    <cellStyle name="Warning Text" xfId="5846" builtinId="11" hidden="1"/>
    <cellStyle name="Warning Text" xfId="6057" builtinId="11" hidden="1"/>
    <cellStyle name="Warning Text" xfId="6102" builtinId="11" hidden="1"/>
    <cellStyle name="Warning Text" xfId="6106" builtinId="11" hidden="1"/>
    <cellStyle name="Warning Text" xfId="6179" builtinId="11" hidden="1"/>
    <cellStyle name="Warning Text" xfId="6184" builtinId="11" hidden="1"/>
    <cellStyle name="Warning Text" xfId="6258" builtinId="11" hidden="1"/>
    <cellStyle name="Warning Text" xfId="6304" builtinId="11" hidden="1"/>
    <cellStyle name="Warning Text" xfId="6351" builtinId="11" hidden="1"/>
    <cellStyle name="Warning Text" xfId="6398" builtinId="11" hidden="1"/>
    <cellStyle name="Warning Text" xfId="6459" builtinId="11" hidden="1"/>
    <cellStyle name="Warning Text" xfId="6500" builtinId="11" hidden="1"/>
    <cellStyle name="Warning Text" xfId="6551" builtinId="11" hidden="1"/>
    <cellStyle name="Warning Text" xfId="6596" builtinId="11" hidden="1"/>
    <cellStyle name="Warning Text" xfId="6639" builtinId="11" hidden="1"/>
    <cellStyle name="Warning Text" xfId="6683" builtinId="11" hidden="1"/>
    <cellStyle name="Warning Text" xfId="6669" builtinId="11" hidden="1"/>
    <cellStyle name="Warning Text" xfId="6768" builtinId="11" hidden="1"/>
    <cellStyle name="Warning Text" xfId="6753" builtinId="11" hidden="1"/>
    <cellStyle name="Warning Text" xfId="6840" builtinId="11" hidden="1"/>
    <cellStyle name="Warning Text" xfId="6887" builtinId="11" hidden="1"/>
    <cellStyle name="Warning Text" xfId="6936" builtinId="11" hidden="1"/>
    <cellStyle name="Warning Text" xfId="6980" builtinId="11" hidden="1"/>
    <cellStyle name="Warning Text" xfId="7022" builtinId="11" hidden="1"/>
    <cellStyle name="Warning Text" xfId="7065" builtinId="11" hidden="1"/>
    <cellStyle name="Warning Text" xfId="7051" builtinId="11" hidden="1"/>
    <cellStyle name="Warning Text" xfId="7151" builtinId="11" hidden="1"/>
    <cellStyle name="Warning Text" xfId="7136" builtinId="11" hidden="1"/>
    <cellStyle name="Warning Text" xfId="7222" builtinId="11" hidden="1"/>
    <cellStyle name="Warning Text" xfId="7266" builtinId="11" hidden="1"/>
    <cellStyle name="Warning Text" xfId="7050" builtinId="11" hidden="1"/>
    <cellStyle name="Warning Text" xfId="7316" builtinId="11" hidden="1"/>
    <cellStyle name="Warning Text" xfId="7358" builtinId="11" hidden="1"/>
    <cellStyle name="Warning Text" xfId="7401" builtinId="11" hidden="1"/>
    <cellStyle name="Warning Text" xfId="7388" builtinId="11" hidden="1"/>
    <cellStyle name="Warning Text" xfId="7486" builtinId="11" hidden="1"/>
    <cellStyle name="Warning Text" xfId="7472" builtinId="11" hidden="1"/>
    <cellStyle name="Warning Text" xfId="7560" builtinId="11" hidden="1"/>
    <cellStyle name="Warning Text" xfId="7606" builtinId="11" hidden="1"/>
    <cellStyle name="Warning Text" xfId="7569" builtinId="11" hidden="1"/>
    <cellStyle name="Warning Text" xfId="7646" builtinId="11" hidden="1"/>
    <cellStyle name="Warning Text" xfId="7686" builtinId="11" hidden="1"/>
    <cellStyle name="Warning Text" xfId="7726" builtinId="11" hidden="1"/>
    <cellStyle name="Warning Text" xfId="7713" builtinId="11" hidden="1"/>
    <cellStyle name="Warning Text" xfId="7803" builtinId="11" hidden="1"/>
    <cellStyle name="Warning Text" xfId="7789" builtinId="11" hidden="1"/>
    <cellStyle name="Warning Text" xfId="7870" builtinId="11" hidden="1"/>
    <cellStyle name="Warning Text" xfId="7911" builtinId="11" hidden="1"/>
    <cellStyle name="Warning Text" xfId="6984" builtinId="11" hidden="1"/>
    <cellStyle name="Warning Text" xfId="7943" builtinId="11" hidden="1"/>
    <cellStyle name="Warning Text" xfId="7948" builtinId="11" hidden="1"/>
    <cellStyle name="Warning Text" xfId="8030" builtinId="11" hidden="1"/>
    <cellStyle name="Warning Text" xfId="8086" builtinId="11" hidden="1"/>
    <cellStyle name="Warning Text" xfId="8133" builtinId="11" hidden="1"/>
    <cellStyle name="Warning Text" xfId="8137" builtinId="11" hidden="1"/>
    <cellStyle name="Warning Text" xfId="8211" builtinId="11" hidden="1"/>
    <cellStyle name="Warning Text" xfId="8216" builtinId="11" hidden="1"/>
    <cellStyle name="Warning Text" xfId="8290" builtinId="11" hidden="1"/>
    <cellStyle name="Warning Text" xfId="8327" builtinId="11" hidden="1"/>
    <cellStyle name="Warning Text" xfId="8383" builtinId="11" hidden="1"/>
    <cellStyle name="Warning Text" xfId="8431" builtinId="11" hidden="1"/>
    <cellStyle name="Warning Text" xfId="8435" builtinId="11" hidden="1"/>
    <cellStyle name="Warning Text" xfId="8509" builtinId="11" hidden="1"/>
    <cellStyle name="Warning Text" xfId="8514" builtinId="11" hidden="1"/>
    <cellStyle name="Warning Text" xfId="8587" builtinId="11" hidden="1"/>
    <cellStyle name="Warning Text" xfId="8414" builtinId="11" hidden="1"/>
    <cellStyle name="Warning Text" xfId="8665" builtinId="11" hidden="1"/>
    <cellStyle name="Warning Text" xfId="8712" builtinId="11" hidden="1"/>
    <cellStyle name="Warning Text" xfId="8716" builtinId="11" hidden="1"/>
    <cellStyle name="Warning Text" xfId="8790" builtinId="11" hidden="1"/>
    <cellStyle name="Warning Text" xfId="8795" builtinId="11" hidden="1"/>
    <cellStyle name="Warning Text" xfId="8869" builtinId="11" hidden="1"/>
    <cellStyle name="Warning Text" xfId="8653" builtinId="11" hidden="1"/>
    <cellStyle name="Warning Text" xfId="8949" builtinId="11" hidden="1"/>
    <cellStyle name="Warning Text" xfId="8995" builtinId="11" hidden="1"/>
    <cellStyle name="Warning Text" xfId="8999" builtinId="11" hidden="1"/>
    <cellStyle name="Warning Text" xfId="9071" builtinId="11" hidden="1"/>
    <cellStyle name="Warning Text" xfId="9076" builtinId="11" hidden="1"/>
    <cellStyle name="Warning Text" xfId="9149" builtinId="11" hidden="1"/>
    <cellStyle name="Warning Text" xfId="9002" builtinId="11" hidden="1"/>
    <cellStyle name="Warning Text" xfId="9213" builtinId="11" hidden="1"/>
    <cellStyle name="Warning Text" xfId="9258" builtinId="11" hidden="1"/>
    <cellStyle name="Warning Text" xfId="9262" builtinId="11" hidden="1"/>
    <cellStyle name="Warning Text" xfId="9335" builtinId="11" hidden="1"/>
    <cellStyle name="Warning Text" xfId="9340" builtinId="11" hidden="1"/>
    <cellStyle name="Warning Text" xfId="9414" builtinId="11" hidden="1"/>
    <cellStyle name="Warning Text" xfId="9460" builtinId="11" hidden="1"/>
    <cellStyle name="Warning Text" xfId="9508" builtinId="11" hidden="1"/>
    <cellStyle name="Warning Text" xfId="6384" builtinId="11" hidden="1"/>
    <cellStyle name="Warning Text" xfId="9597" builtinId="11" hidden="1"/>
    <cellStyle name="Warning Text" xfId="9636" builtinId="11" hidden="1"/>
    <cellStyle name="Warning Text" xfId="9688" builtinId="11" hidden="1"/>
    <cellStyle name="Warning Text" xfId="9733" builtinId="11" hidden="1"/>
    <cellStyle name="Warning Text" xfId="9774" builtinId="11" hidden="1"/>
    <cellStyle name="Warning Text" xfId="9818" builtinId="11" hidden="1"/>
    <cellStyle name="Warning Text" xfId="9804" builtinId="11" hidden="1"/>
    <cellStyle name="Warning Text" xfId="9903" builtinId="11" hidden="1"/>
    <cellStyle name="Warning Text" xfId="9888" builtinId="11" hidden="1"/>
    <cellStyle name="Warning Text" xfId="9975" builtinId="11" hidden="1"/>
    <cellStyle name="Warning Text" xfId="10022" builtinId="11" hidden="1"/>
    <cellStyle name="Warning Text" xfId="10071" builtinId="11" hidden="1"/>
    <cellStyle name="Warning Text" xfId="10115" builtinId="11" hidden="1"/>
    <cellStyle name="Warning Text" xfId="10157" builtinId="11" hidden="1"/>
    <cellStyle name="Warning Text" xfId="10200" builtinId="11" hidden="1"/>
    <cellStyle name="Warning Text" xfId="10186" builtinId="11" hidden="1"/>
    <cellStyle name="Warning Text" xfId="10286" builtinId="11" hidden="1"/>
    <cellStyle name="Warning Text" xfId="10271" builtinId="11" hidden="1"/>
    <cellStyle name="Warning Text" xfId="10357" builtinId="11" hidden="1"/>
    <cellStyle name="Warning Text" xfId="10401" builtinId="11" hidden="1"/>
    <cellStyle name="Warning Text" xfId="10185" builtinId="11" hidden="1"/>
    <cellStyle name="Warning Text" xfId="10451" builtinId="11" hidden="1"/>
    <cellStyle name="Warning Text" xfId="10493" builtinId="11" hidden="1"/>
    <cellStyle name="Warning Text" xfId="10536" builtinId="11" hidden="1"/>
    <cellStyle name="Warning Text" xfId="10523" builtinId="11" hidden="1"/>
    <cellStyle name="Warning Text" xfId="10621" builtinId="11" hidden="1"/>
    <cellStyle name="Warning Text" xfId="10607" builtinId="11" hidden="1"/>
    <cellStyle name="Warning Text" xfId="10695" builtinId="11" hidden="1"/>
    <cellStyle name="Warning Text" xfId="10741" builtinId="11" hidden="1"/>
    <cellStyle name="Warning Text" xfId="10704" builtinId="11" hidden="1"/>
    <cellStyle name="Warning Text" xfId="10781" builtinId="11" hidden="1"/>
    <cellStyle name="Warning Text" xfId="10821" builtinId="11" hidden="1"/>
    <cellStyle name="Warning Text" xfId="10861" builtinId="11" hidden="1"/>
    <cellStyle name="Warning Text" xfId="10848" builtinId="11" hidden="1"/>
    <cellStyle name="Warning Text" xfId="10938" builtinId="11" hidden="1"/>
    <cellStyle name="Warning Text" xfId="10924" builtinId="11" hidden="1"/>
    <cellStyle name="Warning Text" xfId="11005" builtinId="11" hidden="1"/>
    <cellStyle name="Warning Text" xfId="11046" builtinId="11" hidden="1"/>
    <cellStyle name="Warning Text" xfId="10119" builtinId="11" hidden="1"/>
    <cellStyle name="Warning Text" xfId="11078" builtinId="11" hidden="1"/>
    <cellStyle name="Warning Text" xfId="11083" builtinId="11" hidden="1"/>
    <cellStyle name="Warning Text" xfId="11163" builtinId="11" hidden="1"/>
    <cellStyle name="Warning Text" xfId="11218" builtinId="11" hidden="1"/>
    <cellStyle name="Warning Text" xfId="11264" builtinId="11" hidden="1"/>
    <cellStyle name="Warning Text" xfId="11268" builtinId="11" hidden="1"/>
    <cellStyle name="Warning Text" xfId="11342" builtinId="11" hidden="1"/>
    <cellStyle name="Warning Text" xfId="11347" builtinId="11" hidden="1"/>
    <cellStyle name="Warning Text" xfId="11419" builtinId="11" hidden="1"/>
    <cellStyle name="Warning Text" xfId="11455" builtinId="11" hidden="1"/>
    <cellStyle name="Warning Text" xfId="11508" builtinId="11" hidden="1"/>
    <cellStyle name="Warning Text" xfId="11555" builtinId="11" hidden="1"/>
    <cellStyle name="Warning Text" xfId="11558" builtinId="11" hidden="1"/>
    <cellStyle name="Warning Text" xfId="11629" builtinId="11" hidden="1"/>
    <cellStyle name="Warning Text" xfId="11634" builtinId="11" hidden="1"/>
    <cellStyle name="Warning Text" xfId="11706" builtinId="11" hidden="1"/>
    <cellStyle name="Warning Text" xfId="11538" builtinId="11" hidden="1"/>
    <cellStyle name="Warning Text" xfId="11783" builtinId="11" hidden="1"/>
    <cellStyle name="Warning Text" xfId="11829" builtinId="11" hidden="1"/>
    <cellStyle name="Warning Text" xfId="11832" builtinId="11" hidden="1"/>
    <cellStyle name="Warning Text" xfId="11903" builtinId="11" hidden="1"/>
    <cellStyle name="Warning Text" xfId="11908" builtinId="11" hidden="1"/>
    <cellStyle name="Warning Text" xfId="11981" builtinId="11" hidden="1"/>
    <cellStyle name="Warning Text" xfId="11771" builtinId="11" hidden="1"/>
    <cellStyle name="Warning Text" xfId="12061" builtinId="11" hidden="1"/>
    <cellStyle name="Warning Text" xfId="12104" builtinId="11" hidden="1"/>
    <cellStyle name="Warning Text" xfId="12107" builtinId="11" hidden="1"/>
    <cellStyle name="Warning Text" xfId="12174" builtinId="11" hidden="1"/>
    <cellStyle name="Warning Text" xfId="12179" builtinId="11" hidden="1"/>
    <cellStyle name="Warning Text" xfId="12251" builtinId="11" hidden="1"/>
    <cellStyle name="Warning Text" xfId="12109" builtinId="11" hidden="1"/>
    <cellStyle name="Warning Text" xfId="12315" builtinId="11" hidden="1"/>
    <cellStyle name="Warning Text" xfId="12359" builtinId="11" hidden="1"/>
    <cellStyle name="Warning Text" xfId="12362" builtinId="11" hidden="1"/>
    <cellStyle name="Warning Text" xfId="12434" builtinId="11" hidden="1"/>
    <cellStyle name="Warning Text" xfId="12439" builtinId="11" hidden="1"/>
    <cellStyle name="Warning Text" xfId="12512" builtinId="11" hidden="1"/>
    <cellStyle name="Warning Text" xfId="12557" builtinId="11" hidden="1"/>
    <cellStyle name="Warning Text" xfId="12604" builtinId="11" hidden="1"/>
    <cellStyle name="Warning Text" xfId="12513" builtinId="11" hidden="1"/>
    <cellStyle name="Warning Text" xfId="12637" builtinId="11" hidden="1"/>
    <cellStyle name="Warning Text" xfId="9802" builtinId="11" hidden="1"/>
    <cellStyle name="Warning Text" xfId="12636" builtinId="11" hidden="1"/>
    <cellStyle name="Warning Text" xfId="12318" builtinId="11" hidden="1"/>
    <cellStyle name="Warning Text" xfId="12649" builtinId="11" hidden="1"/>
    <cellStyle name="Warning Text" xfId="12691" builtinId="11" hidden="1"/>
    <cellStyle name="Warning Text" xfId="12677" builtinId="11" hidden="1"/>
    <cellStyle name="Warning Text" xfId="12776" builtinId="11" hidden="1"/>
    <cellStyle name="Warning Text" xfId="12761" builtinId="11" hidden="1"/>
    <cellStyle name="Warning Text" xfId="12848" builtinId="11" hidden="1"/>
    <cellStyle name="Warning Text" xfId="12894" builtinId="11" hidden="1"/>
    <cellStyle name="Warning Text" xfId="12942" builtinId="11" hidden="1"/>
    <cellStyle name="Warning Text" xfId="12986" builtinId="11" hidden="1"/>
    <cellStyle name="Warning Text" xfId="13028" builtinId="11" hidden="1"/>
    <cellStyle name="Warning Text" xfId="13071" builtinId="11" hidden="1"/>
    <cellStyle name="Warning Text" xfId="13057" builtinId="11" hidden="1"/>
    <cellStyle name="Warning Text" xfId="13157" builtinId="11" hidden="1"/>
    <cellStyle name="Warning Text" xfId="13142" builtinId="11" hidden="1"/>
    <cellStyle name="Warning Text" xfId="13228" builtinId="11" hidden="1"/>
    <cellStyle name="Warning Text" xfId="13272" builtinId="11" hidden="1"/>
    <cellStyle name="Warning Text" xfId="13056" builtinId="11" hidden="1"/>
    <cellStyle name="Warning Text" xfId="13322" builtinId="11" hidden="1"/>
    <cellStyle name="Warning Text" xfId="13364" builtinId="11" hidden="1"/>
    <cellStyle name="Warning Text" xfId="13407" builtinId="11" hidden="1"/>
    <cellStyle name="Warning Text" xfId="13394" builtinId="11" hidden="1"/>
    <cellStyle name="Warning Text" xfId="13492" builtinId="11" hidden="1"/>
    <cellStyle name="Warning Text" xfId="13478" builtinId="11" hidden="1"/>
    <cellStyle name="Warning Text" xfId="13566" builtinId="11" hidden="1"/>
    <cellStyle name="Warning Text" xfId="13612" builtinId="11" hidden="1"/>
    <cellStyle name="Warning Text" xfId="13575" builtinId="11" hidden="1"/>
    <cellStyle name="Warning Text" xfId="13652" builtinId="11" hidden="1"/>
    <cellStyle name="Warning Text" xfId="13691" builtinId="11" hidden="1"/>
    <cellStyle name="Warning Text" xfId="13731" builtinId="11" hidden="1"/>
    <cellStyle name="Warning Text" xfId="13718" builtinId="11" hidden="1"/>
    <cellStyle name="Warning Text" xfId="13808" builtinId="11" hidden="1"/>
    <cellStyle name="Warning Text" xfId="13794" builtinId="11" hidden="1"/>
    <cellStyle name="Warning Text" xfId="13875" builtinId="11" hidden="1"/>
    <cellStyle name="Warning Text" xfId="13916" builtinId="11" hidden="1"/>
    <cellStyle name="Warning Text" xfId="12990" builtinId="11" hidden="1"/>
    <cellStyle name="Warning Text" xfId="13948" builtinId="11" hidden="1"/>
    <cellStyle name="Warning Text" xfId="13951" builtinId="11" hidden="1"/>
    <cellStyle name="Warning Text" xfId="14024" builtinId="11" hidden="1"/>
    <cellStyle name="Warning Text" xfId="14071" builtinId="11" hidden="1"/>
    <cellStyle name="Warning Text" xfId="14114" builtinId="11" hidden="1"/>
    <cellStyle name="Warning Text" xfId="14117" builtinId="11" hidden="1"/>
    <cellStyle name="Warning Text" xfId="14180" builtinId="11" hidden="1"/>
    <cellStyle name="Warning Text" xfId="14185" builtinId="11" hidden="1"/>
    <cellStyle name="Warning Text" xfId="14251" builtinId="11" hidden="1"/>
    <cellStyle name="Warning Text" xfId="14282" builtinId="11" hidden="1"/>
    <cellStyle name="Warning Text" xfId="14330" builtinId="11" hidden="1"/>
    <cellStyle name="Warning Text" xfId="14375" builtinId="11" hidden="1"/>
    <cellStyle name="Warning Text" xfId="14378" builtinId="11" hidden="1"/>
    <cellStyle name="Warning Text" xfId="14444" builtinId="11" hidden="1"/>
    <cellStyle name="Warning Text" xfId="14449" builtinId="11" hidden="1"/>
    <cellStyle name="Warning Text" xfId="14516" builtinId="11" hidden="1"/>
    <cellStyle name="Warning Text" xfId="14358" builtinId="11" hidden="1"/>
    <cellStyle name="Warning Text" xfId="14589" builtinId="11" hidden="1"/>
    <cellStyle name="Warning Text" xfId="14633" builtinId="11" hidden="1"/>
    <cellStyle name="Warning Text" xfId="14636" builtinId="11" hidden="1"/>
    <cellStyle name="Warning Text" xfId="14702" builtinId="11" hidden="1"/>
    <cellStyle name="Warning Text" xfId="14707" builtinId="11" hidden="1"/>
    <cellStyle name="Warning Text" xfId="14775" builtinId="11" hidden="1"/>
    <cellStyle name="Warning Text" xfId="14577" builtinId="11" hidden="1"/>
    <cellStyle name="Warning Text" xfId="14851" builtinId="11" hidden="1"/>
    <cellStyle name="Warning Text" xfId="14893" builtinId="11" hidden="1"/>
    <cellStyle name="Warning Text" xfId="14896" builtinId="11" hidden="1"/>
    <cellStyle name="Warning Text" xfId="14959" builtinId="11" hidden="1"/>
    <cellStyle name="Warning Text" xfId="14964" builtinId="11" hidden="1"/>
    <cellStyle name="Warning Text" xfId="15031" builtinId="11" hidden="1"/>
    <cellStyle name="Warning Text" xfId="14897" builtinId="11" hidden="1"/>
    <cellStyle name="Warning Text" xfId="15092" builtinId="11" hidden="1"/>
    <cellStyle name="Warning Text" xfId="15134" builtinId="11" hidden="1"/>
    <cellStyle name="Warning Text" xfId="15137" builtinId="11" hidden="1"/>
    <cellStyle name="Warning Text" xfId="15202" builtinId="11" hidden="1"/>
    <cellStyle name="Warning Text" xfId="15207" builtinId="11" hidden="1"/>
    <cellStyle name="Warning Text" xfId="15275" builtinId="11" hidden="1"/>
    <cellStyle name="Warning Text" xfId="15317" builtinId="11" hidden="1"/>
    <cellStyle name="Warning Text" xfId="15356"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22</xdr:col>
      <xdr:colOff>74038</xdr:colOff>
      <xdr:row>0</xdr:row>
      <xdr:rowOff>52387</xdr:rowOff>
    </xdr:from>
    <xdr:to>
      <xdr:col>31</xdr:col>
      <xdr:colOff>188338</xdr:colOff>
      <xdr:row>0</xdr:row>
      <xdr:rowOff>333066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663" y="147637"/>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445275</xdr:colOff>
      <xdr:row>0</xdr:row>
      <xdr:rowOff>61919</xdr:rowOff>
    </xdr:from>
    <xdr:to>
      <xdr:col>6</xdr:col>
      <xdr:colOff>2274075</xdr:colOff>
      <xdr:row>0</xdr:row>
      <xdr:rowOff>342598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2900" y="61919"/>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809625</xdr:colOff>
          <xdr:row>4</xdr:row>
          <xdr:rowOff>38100</xdr:rowOff>
        </xdr:from>
        <xdr:to>
          <xdr:col>6</xdr:col>
          <xdr:colOff>1428750</xdr:colOff>
          <xdr:row>5</xdr:row>
          <xdr:rowOff>76200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7</xdr:row>
          <xdr:rowOff>47625</xdr:rowOff>
        </xdr:from>
        <xdr:to>
          <xdr:col>6</xdr:col>
          <xdr:colOff>1438275</xdr:colOff>
          <xdr:row>8</xdr:row>
          <xdr:rowOff>85725</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10</xdr:row>
          <xdr:rowOff>47625</xdr:rowOff>
        </xdr:from>
        <xdr:to>
          <xdr:col>6</xdr:col>
          <xdr:colOff>1762125</xdr:colOff>
          <xdr:row>11</xdr:row>
          <xdr:rowOff>85725</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13</xdr:row>
          <xdr:rowOff>19050</xdr:rowOff>
        </xdr:from>
        <xdr:to>
          <xdr:col>6</xdr:col>
          <xdr:colOff>1485900</xdr:colOff>
          <xdr:row>14</xdr:row>
          <xdr:rowOff>57150</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16</xdr:row>
          <xdr:rowOff>57150</xdr:rowOff>
        </xdr:from>
        <xdr:to>
          <xdr:col>6</xdr:col>
          <xdr:colOff>1362075</xdr:colOff>
          <xdr:row>17</xdr:row>
          <xdr:rowOff>95250</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19</xdr:row>
          <xdr:rowOff>47625</xdr:rowOff>
        </xdr:from>
        <xdr:to>
          <xdr:col>6</xdr:col>
          <xdr:colOff>1390650</xdr:colOff>
          <xdr:row>20</xdr:row>
          <xdr:rowOff>85725</xdr:rowOff>
        </xdr:to>
        <xdr:sp macro="" textlink="">
          <xdr:nvSpPr>
            <xdr:cNvPr id="2064" name="Object 16" hidden="1">
              <a:extLst>
                <a:ext uri="{63B3BB69-23CF-44E3-9099-C40C66FF867C}">
                  <a14:compatExt spid="_x0000_s206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22</xdr:row>
          <xdr:rowOff>19050</xdr:rowOff>
        </xdr:from>
        <xdr:to>
          <xdr:col>6</xdr:col>
          <xdr:colOff>1228725</xdr:colOff>
          <xdr:row>24</xdr:row>
          <xdr:rowOff>66675</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drive.google.com/drive/folders/0BwNtS6rE2LiRfkFTbzdjWW9xSHVXbGFmb09aOVVYNG90ejhEYmtTNGF0OC1jNmk3X01NZD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A66"/>
  <sheetViews>
    <sheetView showGridLines="0" workbookViewId="0">
      <selection activeCell="J13" sqref="J13"/>
    </sheetView>
  </sheetViews>
  <sheetFormatPr defaultRowHeight="15" customHeight="1" x14ac:dyDescent="0.2"/>
  <cols>
    <col min="1" max="23" width="12.5" style="33" customWidth="1"/>
    <col min="24" max="24" width="17.6640625" style="33" customWidth="1"/>
    <col min="25" max="16384" width="9.33203125" style="33"/>
  </cols>
  <sheetData>
    <row r="1" spans="1:24" ht="15" customHeight="1" x14ac:dyDescent="0.2">
      <c r="A1" s="208" t="s">
        <v>12</v>
      </c>
      <c r="B1" s="208"/>
      <c r="C1" s="208"/>
      <c r="D1" s="208"/>
      <c r="E1" s="208"/>
      <c r="F1" s="208"/>
      <c r="G1" s="208"/>
      <c r="H1" s="208"/>
      <c r="I1" s="208"/>
      <c r="J1" s="208"/>
      <c r="K1" s="208"/>
      <c r="L1" s="208"/>
      <c r="M1" s="208"/>
      <c r="N1" s="208"/>
      <c r="O1" s="208"/>
      <c r="P1" s="208"/>
      <c r="Q1" s="208"/>
      <c r="R1" s="208"/>
      <c r="S1" s="208"/>
      <c r="T1" s="208"/>
      <c r="U1" s="208"/>
      <c r="V1" s="208"/>
      <c r="W1" s="208"/>
      <c r="X1" s="208"/>
    </row>
    <row r="2" spans="1:24" ht="45" customHeight="1" x14ac:dyDescent="0.2">
      <c r="A2" s="45" t="s">
        <v>13</v>
      </c>
      <c r="B2" s="45" t="s">
        <v>14</v>
      </c>
      <c r="C2" s="45" t="s">
        <v>15</v>
      </c>
      <c r="D2" s="45" t="s">
        <v>16</v>
      </c>
      <c r="E2" s="45" t="s">
        <v>17</v>
      </c>
      <c r="F2" s="45" t="s">
        <v>18</v>
      </c>
      <c r="G2" s="45" t="s">
        <v>19</v>
      </c>
      <c r="H2" s="45" t="s">
        <v>20</v>
      </c>
      <c r="I2" s="45" t="s">
        <v>21</v>
      </c>
      <c r="J2" s="45" t="s">
        <v>22</v>
      </c>
      <c r="K2" s="45" t="s">
        <v>23</v>
      </c>
      <c r="L2" s="45" t="s">
        <v>24</v>
      </c>
      <c r="M2" s="45" t="s">
        <v>25</v>
      </c>
      <c r="N2" s="45" t="s">
        <v>26</v>
      </c>
      <c r="O2" s="45" t="s">
        <v>27</v>
      </c>
      <c r="P2" s="45" t="s">
        <v>28</v>
      </c>
      <c r="Q2" s="45" t="s">
        <v>29</v>
      </c>
      <c r="R2" s="45" t="s">
        <v>30</v>
      </c>
      <c r="S2" s="45" t="s">
        <v>31</v>
      </c>
      <c r="T2" s="45" t="s">
        <v>32</v>
      </c>
      <c r="U2" s="45" t="s">
        <v>33</v>
      </c>
      <c r="V2" s="45" t="s">
        <v>34</v>
      </c>
      <c r="W2" s="45" t="s">
        <v>35</v>
      </c>
      <c r="X2" s="45" t="s">
        <v>319</v>
      </c>
    </row>
    <row r="3" spans="1:24" ht="15" customHeight="1" x14ac:dyDescent="0.2">
      <c r="A3" s="44" t="s">
        <v>275</v>
      </c>
      <c r="B3" s="44">
        <v>10</v>
      </c>
      <c r="C3" s="51">
        <v>2.1116000000000001</v>
      </c>
      <c r="D3" s="44" t="s">
        <v>106</v>
      </c>
      <c r="E3" s="44" t="s">
        <v>129</v>
      </c>
      <c r="F3" s="44" t="s">
        <v>258</v>
      </c>
      <c r="G3" s="50" t="str">
        <f>Narrative!B5</f>
        <v>Install an oxygen (O2) sensor in the boiler stack and a variable frequency drive (VFD) on the forced draft fan to control fan speed based on oxygen content. This will increase combustion efficiency by optimizing the air-fuel ratio and reduce natural gas consumption by 2.0%. Additionally, it will reduce fan power causing a 50% decrease in fan electrical consumption.</v>
      </c>
      <c r="H3" s="50" t="str">
        <f>Narrative!N91</f>
        <v>Insert Name</v>
      </c>
      <c r="I3" s="46" t="str">
        <f>Narrative!AI13</f>
        <v>Electrical Consumption</v>
      </c>
      <c r="J3" s="46">
        <f>Narrative!AR13</f>
        <v>50000</v>
      </c>
      <c r="K3" s="46">
        <f>Narrative!BB13</f>
        <v>2500</v>
      </c>
      <c r="L3" s="46" t="str">
        <f>Narrative!AI14</f>
        <v>Natural Gas</v>
      </c>
      <c r="M3" s="46">
        <f>Narrative!AR14</f>
        <v>500</v>
      </c>
      <c r="N3" s="46">
        <f>Narrative!BB14</f>
        <v>2500</v>
      </c>
      <c r="O3" s="46">
        <f>Narrative!AI15</f>
        <v>0</v>
      </c>
      <c r="P3" s="46">
        <f>Narrative!AR15</f>
        <v>0</v>
      </c>
      <c r="Q3" s="46">
        <f>Narrative!BB15</f>
        <v>0</v>
      </c>
      <c r="R3" s="46">
        <f>Narrative!AI16</f>
        <v>0</v>
      </c>
      <c r="S3" s="46">
        <f>Narrative!AR16</f>
        <v>0</v>
      </c>
      <c r="T3" s="46">
        <f>Narrative!BB16</f>
        <v>0</v>
      </c>
      <c r="U3" s="46">
        <f ca="1">Narrative!S21</f>
        <v>5617</v>
      </c>
      <c r="V3" s="44"/>
      <c r="W3" s="44" t="s">
        <v>160</v>
      </c>
      <c r="X3" s="205">
        <f ca="1">Incentives!C16</f>
        <v>5567</v>
      </c>
    </row>
    <row r="4" spans="1:24" ht="15" customHeight="1" x14ac:dyDescent="0.2">
      <c r="A4" s="28"/>
      <c r="B4" s="28"/>
      <c r="C4" s="28"/>
      <c r="D4" s="28"/>
      <c r="E4" s="28"/>
      <c r="F4" s="28"/>
      <c r="G4" s="28"/>
      <c r="H4" s="28"/>
      <c r="I4" s="28"/>
      <c r="J4" s="28"/>
      <c r="K4" s="28"/>
      <c r="L4" s="28"/>
      <c r="M4" s="28"/>
      <c r="N4" s="28"/>
      <c r="O4" s="34"/>
      <c r="P4" s="34"/>
      <c r="Q4" s="34"/>
      <c r="R4" s="34"/>
      <c r="S4" s="34"/>
      <c r="T4" s="28"/>
      <c r="U4" s="28"/>
      <c r="V4" s="28"/>
      <c r="W4" s="28"/>
    </row>
    <row r="5" spans="1:24" ht="15" customHeight="1" x14ac:dyDescent="0.2">
      <c r="A5" s="206" t="s">
        <v>36</v>
      </c>
      <c r="B5" s="206"/>
      <c r="C5" s="206"/>
      <c r="D5" s="10"/>
      <c r="E5" s="28"/>
      <c r="F5" s="28"/>
      <c r="G5" s="28"/>
      <c r="H5" s="28"/>
      <c r="I5" s="28"/>
      <c r="J5" s="28"/>
      <c r="K5" s="28"/>
      <c r="L5" s="28"/>
      <c r="M5" s="28"/>
      <c r="N5" s="28"/>
      <c r="O5" s="28"/>
      <c r="P5" s="28"/>
      <c r="Q5" s="28"/>
      <c r="R5" s="28"/>
      <c r="S5" s="28"/>
      <c r="T5" s="28"/>
      <c r="U5" s="28"/>
      <c r="V5" s="28"/>
      <c r="W5" s="28"/>
    </row>
    <row r="6" spans="1:24" ht="15" customHeight="1" x14ac:dyDescent="0.2">
      <c r="A6" s="11" t="s">
        <v>37</v>
      </c>
      <c r="B6" s="12" t="s">
        <v>38</v>
      </c>
      <c r="C6" s="13" t="s">
        <v>6</v>
      </c>
      <c r="D6" s="10"/>
      <c r="E6" s="41"/>
      <c r="F6" s="28"/>
      <c r="G6" s="28"/>
      <c r="H6" s="28"/>
      <c r="I6" s="28"/>
      <c r="J6" s="28"/>
      <c r="K6" s="28"/>
      <c r="L6" s="28"/>
      <c r="M6" s="28"/>
      <c r="N6" s="28"/>
      <c r="O6" s="28"/>
      <c r="P6" s="28"/>
      <c r="Q6" s="28"/>
      <c r="R6" s="28"/>
      <c r="S6" s="28"/>
      <c r="T6" s="28"/>
      <c r="U6" s="28"/>
      <c r="V6" s="28"/>
      <c r="W6" s="28"/>
    </row>
    <row r="7" spans="1:24" ht="15" customHeight="1" x14ac:dyDescent="0.2">
      <c r="A7" s="14" t="s">
        <v>39</v>
      </c>
      <c r="B7" s="15" t="s">
        <v>40</v>
      </c>
      <c r="C7" s="16" t="s">
        <v>41</v>
      </c>
      <c r="D7" s="10"/>
      <c r="E7" s="41"/>
      <c r="F7" s="28"/>
      <c r="G7" s="28"/>
      <c r="H7" s="28"/>
      <c r="I7" s="28"/>
      <c r="J7" s="28"/>
      <c r="K7" s="28"/>
      <c r="L7" s="28"/>
      <c r="M7" s="28"/>
      <c r="N7" s="28"/>
      <c r="O7" s="28"/>
      <c r="P7" s="28"/>
      <c r="Q7" s="28"/>
      <c r="R7" s="28"/>
      <c r="S7" s="28"/>
      <c r="T7" s="28"/>
      <c r="U7" s="28"/>
      <c r="V7" s="28"/>
      <c r="W7" s="28"/>
    </row>
    <row r="8" spans="1:24" ht="15" customHeight="1" x14ac:dyDescent="0.2">
      <c r="A8" s="14" t="s">
        <v>42</v>
      </c>
      <c r="B8" s="15" t="s">
        <v>43</v>
      </c>
      <c r="C8" s="16" t="s">
        <v>44</v>
      </c>
      <c r="D8" s="10"/>
      <c r="E8" s="28"/>
      <c r="F8" s="28"/>
      <c r="G8" s="28"/>
      <c r="H8" s="28"/>
      <c r="I8" s="28"/>
      <c r="J8" s="28"/>
      <c r="K8" s="28"/>
      <c r="L8" s="28"/>
      <c r="M8" s="28"/>
      <c r="N8" s="28"/>
      <c r="O8" s="28"/>
      <c r="P8" s="28"/>
      <c r="Q8" s="28"/>
      <c r="R8" s="28"/>
      <c r="S8" s="28"/>
      <c r="T8" s="28"/>
      <c r="U8" s="28"/>
      <c r="V8" s="28"/>
      <c r="W8" s="28"/>
    </row>
    <row r="9" spans="1:24" ht="15" customHeight="1" x14ac:dyDescent="0.2">
      <c r="A9" s="14" t="s">
        <v>45</v>
      </c>
      <c r="B9" s="15" t="s">
        <v>46</v>
      </c>
      <c r="C9" s="16" t="s">
        <v>47</v>
      </c>
      <c r="D9" s="10"/>
      <c r="E9" s="28"/>
      <c r="F9" s="28"/>
      <c r="G9" s="28"/>
      <c r="H9" s="28"/>
      <c r="I9" s="28"/>
      <c r="J9" s="28"/>
      <c r="K9" s="28"/>
      <c r="L9" s="28"/>
      <c r="M9" s="28"/>
      <c r="N9" s="28"/>
      <c r="O9" s="28"/>
      <c r="P9" s="28"/>
      <c r="Q9" s="28"/>
      <c r="R9" s="28"/>
      <c r="S9" s="28"/>
      <c r="T9" s="28"/>
      <c r="U9" s="28"/>
      <c r="V9" s="28"/>
      <c r="W9" s="28"/>
    </row>
    <row r="10" spans="1:24" ht="15" customHeight="1" x14ac:dyDescent="0.2">
      <c r="A10" s="14" t="s">
        <v>48</v>
      </c>
      <c r="B10" s="15" t="s">
        <v>49</v>
      </c>
      <c r="C10" s="16" t="s">
        <v>11</v>
      </c>
      <c r="D10" s="10"/>
      <c r="E10" s="41"/>
      <c r="F10" s="28"/>
      <c r="G10" s="28"/>
      <c r="H10" s="28"/>
      <c r="I10" s="28"/>
      <c r="J10" s="28"/>
      <c r="K10" s="28"/>
      <c r="L10" s="28"/>
      <c r="M10" s="28"/>
      <c r="N10" s="28"/>
      <c r="O10" s="28"/>
      <c r="P10" s="28"/>
      <c r="Q10" s="28"/>
      <c r="R10" s="28"/>
      <c r="S10" s="28"/>
      <c r="T10" s="28"/>
      <c r="U10" s="28"/>
      <c r="V10" s="28"/>
      <c r="W10" s="28"/>
    </row>
    <row r="11" spans="1:24" ht="15" customHeight="1" x14ac:dyDescent="0.2">
      <c r="A11" s="14" t="s">
        <v>50</v>
      </c>
      <c r="B11" s="15" t="s">
        <v>51</v>
      </c>
      <c r="C11" s="16" t="s">
        <v>11</v>
      </c>
      <c r="D11" s="10"/>
      <c r="E11" s="28"/>
      <c r="F11" s="28"/>
      <c r="G11" s="28"/>
      <c r="H11" s="28"/>
      <c r="I11" s="28"/>
      <c r="J11" s="28"/>
      <c r="K11" s="28"/>
      <c r="L11" s="28"/>
      <c r="M11" s="28"/>
      <c r="N11" s="28"/>
      <c r="O11" s="28"/>
      <c r="P11" s="28"/>
      <c r="Q11" s="28"/>
      <c r="R11" s="28"/>
      <c r="S11" s="28"/>
      <c r="T11" s="28"/>
      <c r="U11" s="28"/>
      <c r="V11" s="28"/>
      <c r="W11" s="28"/>
    </row>
    <row r="12" spans="1:24" ht="15" customHeight="1" x14ac:dyDescent="0.2">
      <c r="A12" s="14" t="s">
        <v>52</v>
      </c>
      <c r="B12" s="15" t="s">
        <v>53</v>
      </c>
      <c r="C12" s="16" t="s">
        <v>11</v>
      </c>
      <c r="D12" s="10"/>
      <c r="E12" s="28"/>
      <c r="F12" s="28"/>
      <c r="G12" s="28"/>
      <c r="H12" s="28"/>
      <c r="I12" s="28"/>
      <c r="J12" s="28"/>
      <c r="K12" s="28"/>
      <c r="L12" s="28"/>
      <c r="M12" s="28"/>
      <c r="N12" s="28"/>
      <c r="O12" s="28"/>
      <c r="P12" s="28"/>
      <c r="Q12" s="28"/>
      <c r="R12" s="28"/>
      <c r="S12" s="28"/>
      <c r="T12" s="28"/>
      <c r="U12" s="28"/>
      <c r="V12" s="28"/>
      <c r="W12" s="28"/>
    </row>
    <row r="13" spans="1:24" ht="15" customHeight="1" x14ac:dyDescent="0.2">
      <c r="A13" s="14" t="s">
        <v>54</v>
      </c>
      <c r="B13" s="15" t="s">
        <v>55</v>
      </c>
      <c r="C13" s="16" t="s">
        <v>11</v>
      </c>
      <c r="D13" s="10"/>
      <c r="E13" s="28"/>
      <c r="F13" s="28"/>
      <c r="G13" s="28"/>
      <c r="H13" s="28"/>
      <c r="I13" s="28"/>
      <c r="J13" s="28"/>
      <c r="K13" s="28"/>
      <c r="L13" s="28"/>
      <c r="M13" s="28"/>
      <c r="N13" s="28"/>
      <c r="O13" s="28"/>
      <c r="P13" s="28"/>
      <c r="Q13" s="28"/>
      <c r="R13" s="28"/>
      <c r="S13" s="28"/>
      <c r="T13" s="28"/>
      <c r="U13" s="28"/>
      <c r="V13" s="28"/>
      <c r="W13" s="28"/>
    </row>
    <row r="14" spans="1:24" ht="15" customHeight="1" x14ac:dyDescent="0.2">
      <c r="A14" s="14" t="s">
        <v>56</v>
      </c>
      <c r="B14" s="15" t="s">
        <v>57</v>
      </c>
      <c r="C14" s="16" t="s">
        <v>11</v>
      </c>
      <c r="D14" s="10"/>
      <c r="E14" s="28"/>
      <c r="F14" s="28"/>
      <c r="G14" s="28"/>
      <c r="H14" s="28"/>
      <c r="I14" s="28"/>
      <c r="J14" s="28"/>
      <c r="K14" s="28"/>
      <c r="L14" s="28"/>
      <c r="M14" s="28"/>
      <c r="N14" s="28"/>
      <c r="O14" s="28"/>
      <c r="P14" s="28"/>
      <c r="Q14" s="28"/>
      <c r="R14" s="28"/>
      <c r="S14" s="28"/>
      <c r="T14" s="28"/>
      <c r="U14" s="28"/>
      <c r="V14" s="28"/>
      <c r="W14" s="28"/>
    </row>
    <row r="15" spans="1:24" ht="15" customHeight="1" x14ac:dyDescent="0.2">
      <c r="A15" s="14" t="s">
        <v>58</v>
      </c>
      <c r="B15" s="15" t="s">
        <v>59</v>
      </c>
      <c r="C15" s="16" t="s">
        <v>11</v>
      </c>
      <c r="D15" s="10"/>
      <c r="E15" s="28"/>
      <c r="F15" s="28"/>
      <c r="G15" s="28"/>
      <c r="H15" s="28"/>
      <c r="I15" s="28"/>
      <c r="J15" s="28"/>
      <c r="K15" s="28"/>
      <c r="L15" s="28"/>
      <c r="M15" s="28"/>
      <c r="N15" s="28"/>
      <c r="O15" s="28"/>
      <c r="P15" s="28"/>
      <c r="Q15" s="28"/>
      <c r="R15" s="28"/>
      <c r="S15" s="28"/>
      <c r="T15" s="28"/>
      <c r="U15" s="28"/>
      <c r="V15" s="28"/>
      <c r="W15" s="28"/>
    </row>
    <row r="16" spans="1:24" ht="15" customHeight="1" x14ac:dyDescent="0.2">
      <c r="A16" s="14" t="s">
        <v>60</v>
      </c>
      <c r="B16" s="15" t="s">
        <v>61</v>
      </c>
      <c r="C16" s="16" t="s">
        <v>11</v>
      </c>
      <c r="D16" s="10"/>
      <c r="E16" s="28"/>
      <c r="F16" s="28"/>
      <c r="G16" s="28"/>
      <c r="H16" s="28"/>
      <c r="I16" s="28"/>
      <c r="J16" s="28"/>
      <c r="K16" s="28"/>
      <c r="L16" s="28"/>
      <c r="M16" s="28"/>
      <c r="N16" s="28"/>
      <c r="O16" s="28"/>
      <c r="P16" s="28"/>
      <c r="Q16" s="28"/>
      <c r="R16" s="28"/>
      <c r="S16" s="28"/>
      <c r="T16" s="28"/>
      <c r="U16" s="28"/>
      <c r="V16" s="28"/>
      <c r="W16" s="28"/>
    </row>
    <row r="17" spans="1:23" ht="15" customHeight="1" x14ac:dyDescent="0.2">
      <c r="A17" s="14" t="s">
        <v>62</v>
      </c>
      <c r="B17" s="15" t="s">
        <v>63</v>
      </c>
      <c r="C17" s="16" t="s">
        <v>11</v>
      </c>
      <c r="D17" s="10"/>
      <c r="E17" s="28"/>
      <c r="F17" s="28"/>
      <c r="G17" s="28"/>
      <c r="H17" s="28"/>
      <c r="I17" s="28"/>
      <c r="J17" s="28"/>
      <c r="K17" s="28"/>
      <c r="L17" s="28"/>
      <c r="M17" s="28"/>
      <c r="N17" s="28"/>
      <c r="O17" s="28"/>
      <c r="P17" s="28"/>
      <c r="Q17" s="28"/>
      <c r="R17" s="28"/>
      <c r="S17" s="28"/>
      <c r="T17" s="28"/>
      <c r="U17" s="28"/>
      <c r="V17" s="28"/>
      <c r="W17" s="28"/>
    </row>
    <row r="18" spans="1:23" ht="15" customHeight="1" x14ac:dyDescent="0.2">
      <c r="A18" s="14" t="s">
        <v>64</v>
      </c>
      <c r="B18" s="15" t="s">
        <v>65</v>
      </c>
      <c r="C18" s="16" t="s">
        <v>11</v>
      </c>
      <c r="D18" s="10"/>
      <c r="E18" s="28"/>
      <c r="F18" s="28"/>
      <c r="G18" s="28"/>
      <c r="H18" s="28"/>
      <c r="I18" s="28"/>
      <c r="J18" s="28"/>
      <c r="K18" s="28"/>
      <c r="L18" s="28"/>
      <c r="M18" s="28"/>
      <c r="N18" s="28"/>
      <c r="O18" s="28"/>
      <c r="P18" s="28"/>
      <c r="Q18" s="28"/>
      <c r="R18" s="28"/>
      <c r="S18" s="28"/>
      <c r="T18" s="28"/>
      <c r="U18" s="28"/>
      <c r="V18" s="28"/>
      <c r="W18" s="28"/>
    </row>
    <row r="19" spans="1:23" ht="15" customHeight="1" x14ac:dyDescent="0.2">
      <c r="A19" s="14" t="s">
        <v>66</v>
      </c>
      <c r="B19" s="15" t="s">
        <v>67</v>
      </c>
      <c r="C19" s="16" t="s">
        <v>11</v>
      </c>
      <c r="D19" s="10"/>
      <c r="E19" s="28"/>
      <c r="F19" s="28"/>
      <c r="G19" s="28"/>
      <c r="H19" s="28"/>
      <c r="I19" s="28"/>
      <c r="J19" s="28"/>
      <c r="K19" s="28"/>
      <c r="L19" s="28"/>
      <c r="M19" s="28"/>
      <c r="N19" s="28"/>
      <c r="O19" s="28"/>
      <c r="P19" s="28"/>
      <c r="Q19" s="28"/>
      <c r="R19" s="28"/>
      <c r="S19" s="28"/>
      <c r="T19" s="28"/>
      <c r="U19" s="28"/>
      <c r="V19" s="28"/>
      <c r="W19" s="28"/>
    </row>
    <row r="20" spans="1:23" ht="15" customHeight="1" x14ac:dyDescent="0.2">
      <c r="A20" s="14" t="s">
        <v>68</v>
      </c>
      <c r="B20" s="15" t="s">
        <v>69</v>
      </c>
      <c r="C20" s="16" t="s">
        <v>11</v>
      </c>
      <c r="D20" s="10"/>
      <c r="E20" s="28"/>
      <c r="F20" s="28"/>
      <c r="G20" s="28"/>
      <c r="H20" s="28"/>
      <c r="I20" s="28"/>
      <c r="J20" s="28"/>
      <c r="K20" s="28"/>
      <c r="L20" s="28"/>
      <c r="M20" s="28"/>
      <c r="N20" s="28"/>
      <c r="O20" s="28"/>
      <c r="P20" s="28"/>
      <c r="Q20" s="28"/>
      <c r="R20" s="28"/>
      <c r="S20" s="28"/>
      <c r="T20" s="28"/>
      <c r="U20" s="28"/>
      <c r="V20" s="28"/>
      <c r="W20" s="28"/>
    </row>
    <row r="21" spans="1:23" ht="15" customHeight="1" x14ac:dyDescent="0.2">
      <c r="A21" s="14" t="s">
        <v>70</v>
      </c>
      <c r="B21" s="15" t="s">
        <v>71</v>
      </c>
      <c r="C21" s="16" t="s">
        <v>72</v>
      </c>
      <c r="D21" s="10"/>
      <c r="E21" s="28"/>
      <c r="F21" s="28"/>
      <c r="G21" s="28"/>
      <c r="H21" s="28"/>
      <c r="I21" s="28"/>
      <c r="J21" s="28"/>
      <c r="K21" s="28"/>
      <c r="L21" s="28"/>
      <c r="M21" s="28"/>
      <c r="N21" s="28"/>
      <c r="O21" s="28"/>
      <c r="P21" s="28"/>
      <c r="Q21" s="28"/>
      <c r="R21" s="28"/>
      <c r="S21" s="28"/>
      <c r="T21" s="28"/>
      <c r="U21" s="28"/>
      <c r="V21" s="28"/>
      <c r="W21" s="28"/>
    </row>
    <row r="22" spans="1:23" ht="15" customHeight="1" x14ac:dyDescent="0.2">
      <c r="A22" s="14" t="s">
        <v>73</v>
      </c>
      <c r="B22" s="15" t="s">
        <v>74</v>
      </c>
      <c r="C22" s="16" t="s">
        <v>72</v>
      </c>
      <c r="D22" s="10"/>
      <c r="E22" s="10"/>
      <c r="F22" s="10"/>
      <c r="G22" s="10"/>
      <c r="H22" s="28"/>
      <c r="I22" s="28"/>
      <c r="J22" s="28"/>
      <c r="K22" s="28"/>
      <c r="L22" s="28"/>
      <c r="M22" s="28"/>
      <c r="N22" s="28"/>
      <c r="O22" s="28"/>
      <c r="P22" s="28"/>
      <c r="Q22" s="28"/>
      <c r="R22" s="28"/>
      <c r="S22" s="28"/>
      <c r="T22" s="28"/>
      <c r="U22" s="28"/>
      <c r="V22" s="28"/>
      <c r="W22" s="28"/>
    </row>
    <row r="23" spans="1:23" ht="15" customHeight="1" x14ac:dyDescent="0.2">
      <c r="A23" s="14" t="s">
        <v>75</v>
      </c>
      <c r="B23" s="15" t="s">
        <v>76</v>
      </c>
      <c r="C23" s="16" t="s">
        <v>72</v>
      </c>
      <c r="D23" s="10"/>
      <c r="E23" s="10"/>
      <c r="F23" s="10"/>
      <c r="G23" s="10"/>
      <c r="H23" s="28"/>
      <c r="I23" s="28"/>
      <c r="J23" s="28"/>
      <c r="K23" s="28"/>
      <c r="L23" s="28"/>
      <c r="M23" s="28"/>
      <c r="N23" s="28"/>
      <c r="O23" s="28"/>
      <c r="P23" s="28"/>
      <c r="Q23" s="28"/>
      <c r="R23" s="28"/>
      <c r="S23" s="28"/>
      <c r="T23" s="28"/>
      <c r="U23" s="28"/>
      <c r="V23" s="28"/>
      <c r="W23" s="28"/>
    </row>
    <row r="24" spans="1:23" ht="15" customHeight="1" x14ac:dyDescent="0.2">
      <c r="A24" s="14" t="s">
        <v>77</v>
      </c>
      <c r="B24" s="15" t="s">
        <v>78</v>
      </c>
      <c r="C24" s="16" t="s">
        <v>79</v>
      </c>
      <c r="D24" s="10"/>
      <c r="E24" s="10"/>
      <c r="F24" s="10"/>
      <c r="G24" s="10"/>
      <c r="H24" s="28"/>
      <c r="I24" s="28"/>
      <c r="J24" s="28"/>
      <c r="K24" s="28"/>
      <c r="L24" s="28"/>
      <c r="M24" s="28"/>
      <c r="N24" s="28"/>
      <c r="O24" s="28"/>
      <c r="P24" s="28"/>
      <c r="Q24" s="28"/>
      <c r="R24" s="28"/>
      <c r="S24" s="28"/>
      <c r="T24" s="28"/>
      <c r="U24" s="28"/>
      <c r="V24" s="28"/>
      <c r="W24" s="28"/>
    </row>
    <row r="25" spans="1:23" ht="15" customHeight="1" x14ac:dyDescent="0.2">
      <c r="A25" s="14" t="s">
        <v>80</v>
      </c>
      <c r="B25" s="15" t="s">
        <v>81</v>
      </c>
      <c r="C25" s="16" t="s">
        <v>79</v>
      </c>
      <c r="D25" s="10"/>
      <c r="E25" s="10"/>
      <c r="F25" s="10"/>
      <c r="G25" s="10"/>
      <c r="H25" s="28"/>
      <c r="I25" s="28"/>
      <c r="J25" s="28"/>
      <c r="K25" s="28"/>
      <c r="L25" s="28"/>
      <c r="M25" s="28"/>
      <c r="N25" s="28"/>
      <c r="O25" s="28"/>
      <c r="P25" s="28"/>
      <c r="Q25" s="28"/>
      <c r="R25" s="28"/>
      <c r="S25" s="28"/>
      <c r="T25" s="28"/>
      <c r="U25" s="28"/>
      <c r="V25" s="28"/>
      <c r="W25" s="28"/>
    </row>
    <row r="26" spans="1:23" ht="15" customHeight="1" x14ac:dyDescent="0.2">
      <c r="A26" s="14" t="s">
        <v>82</v>
      </c>
      <c r="B26" s="15" t="s">
        <v>83</v>
      </c>
      <c r="C26" s="16" t="s">
        <v>79</v>
      </c>
      <c r="D26" s="10"/>
      <c r="E26" s="10"/>
      <c r="F26" s="10"/>
      <c r="G26" s="10"/>
      <c r="H26" s="28"/>
      <c r="I26" s="28"/>
      <c r="J26" s="28"/>
      <c r="K26" s="28"/>
      <c r="L26" s="28"/>
      <c r="M26" s="28"/>
      <c r="N26" s="28"/>
      <c r="O26" s="28"/>
      <c r="P26" s="28"/>
      <c r="Q26" s="28"/>
      <c r="R26" s="28"/>
      <c r="S26" s="28"/>
      <c r="T26" s="28"/>
      <c r="U26" s="28"/>
      <c r="V26" s="28"/>
      <c r="W26" s="28"/>
    </row>
    <row r="27" spans="1:23" ht="15" customHeight="1" x14ac:dyDescent="0.2">
      <c r="A27" s="14" t="s">
        <v>84</v>
      </c>
      <c r="B27" s="15" t="s">
        <v>85</v>
      </c>
      <c r="C27" s="16" t="s">
        <v>47</v>
      </c>
      <c r="D27" s="10"/>
      <c r="E27" s="10"/>
      <c r="F27" s="10"/>
      <c r="G27" s="10"/>
      <c r="H27" s="28"/>
      <c r="I27" s="28"/>
      <c r="J27" s="28"/>
      <c r="K27" s="28"/>
      <c r="L27" s="28"/>
      <c r="M27" s="28"/>
      <c r="N27" s="28"/>
      <c r="O27" s="28"/>
      <c r="P27" s="28"/>
      <c r="Q27" s="28"/>
      <c r="R27" s="28"/>
      <c r="S27" s="28"/>
      <c r="T27" s="28"/>
      <c r="U27" s="28"/>
      <c r="V27" s="28"/>
      <c r="W27" s="28"/>
    </row>
    <row r="28" spans="1:23" ht="15" customHeight="1" x14ac:dyDescent="0.2">
      <c r="A28" s="14" t="s">
        <v>86</v>
      </c>
      <c r="B28" s="15" t="s">
        <v>87</v>
      </c>
      <c r="C28" s="16" t="s">
        <v>47</v>
      </c>
      <c r="D28" s="10"/>
      <c r="E28" s="10"/>
      <c r="F28" s="10"/>
      <c r="G28" s="10"/>
      <c r="H28" s="28"/>
      <c r="I28" s="28"/>
      <c r="J28" s="28"/>
      <c r="K28" s="28"/>
      <c r="L28" s="28"/>
      <c r="M28" s="28"/>
      <c r="N28" s="28"/>
      <c r="O28" s="28"/>
      <c r="P28" s="28"/>
      <c r="Q28" s="28"/>
      <c r="R28" s="28"/>
      <c r="S28" s="28"/>
      <c r="T28" s="28"/>
      <c r="U28" s="28"/>
      <c r="V28" s="28"/>
      <c r="W28" s="28"/>
    </row>
    <row r="29" spans="1:23" ht="15" customHeight="1" x14ac:dyDescent="0.2">
      <c r="A29" s="14" t="s">
        <v>88</v>
      </c>
      <c r="B29" s="15" t="s">
        <v>89</v>
      </c>
      <c r="C29" s="16" t="s">
        <v>47</v>
      </c>
      <c r="D29" s="10"/>
      <c r="E29" s="10"/>
      <c r="F29" s="10"/>
      <c r="G29" s="10"/>
      <c r="H29" s="28"/>
      <c r="I29" s="28"/>
      <c r="J29" s="28"/>
      <c r="K29" s="28"/>
      <c r="L29" s="28"/>
      <c r="M29" s="28"/>
      <c r="N29" s="28"/>
      <c r="O29" s="28"/>
      <c r="P29" s="28"/>
      <c r="Q29" s="28"/>
      <c r="R29" s="28"/>
      <c r="S29" s="28"/>
      <c r="T29" s="28"/>
      <c r="U29" s="28"/>
      <c r="V29" s="28"/>
      <c r="W29" s="28"/>
    </row>
    <row r="30" spans="1:23" ht="15" customHeight="1" x14ac:dyDescent="0.2">
      <c r="A30" s="14" t="s">
        <v>90</v>
      </c>
      <c r="B30" s="15" t="s">
        <v>91</v>
      </c>
      <c r="C30" s="16" t="s">
        <v>47</v>
      </c>
      <c r="D30" s="10"/>
      <c r="E30" s="10"/>
      <c r="F30" s="10"/>
      <c r="G30" s="10"/>
      <c r="H30" s="28"/>
      <c r="I30" s="28"/>
      <c r="J30" s="28"/>
      <c r="K30" s="28"/>
      <c r="L30" s="28"/>
      <c r="M30" s="28"/>
      <c r="N30" s="28"/>
      <c r="O30" s="28"/>
      <c r="P30" s="28"/>
      <c r="Q30" s="28"/>
      <c r="R30" s="28"/>
      <c r="S30" s="28"/>
      <c r="T30" s="28"/>
      <c r="U30" s="28"/>
      <c r="V30" s="28"/>
      <c r="W30" s="28"/>
    </row>
    <row r="31" spans="1:23" ht="15" customHeight="1" x14ac:dyDescent="0.2">
      <c r="A31" s="14" t="s">
        <v>92</v>
      </c>
      <c r="B31" s="15" t="s">
        <v>93</v>
      </c>
      <c r="C31" s="16" t="s">
        <v>47</v>
      </c>
      <c r="D31" s="10"/>
      <c r="E31" s="10"/>
      <c r="F31" s="10"/>
      <c r="G31" s="10"/>
      <c r="H31" s="28"/>
      <c r="I31" s="28"/>
      <c r="J31" s="28"/>
      <c r="K31" s="28"/>
      <c r="L31" s="28"/>
      <c r="M31" s="28"/>
      <c r="N31" s="28"/>
      <c r="O31" s="28"/>
      <c r="P31" s="28"/>
      <c r="Q31" s="28"/>
      <c r="R31" s="28"/>
      <c r="S31" s="28"/>
      <c r="T31" s="28"/>
      <c r="U31" s="28"/>
      <c r="V31" s="28"/>
      <c r="W31" s="28"/>
    </row>
    <row r="32" spans="1:23" ht="15" customHeight="1" x14ac:dyDescent="0.2">
      <c r="A32" s="14" t="s">
        <v>94</v>
      </c>
      <c r="B32" s="15" t="s">
        <v>95</v>
      </c>
      <c r="C32" s="16" t="s">
        <v>47</v>
      </c>
      <c r="D32" s="10"/>
      <c r="E32" s="10"/>
      <c r="F32" s="10"/>
      <c r="G32" s="10"/>
      <c r="H32" s="28"/>
      <c r="I32" s="28"/>
      <c r="J32" s="28"/>
      <c r="K32" s="28"/>
      <c r="L32" s="28"/>
      <c r="M32" s="28"/>
      <c r="N32" s="28"/>
      <c r="O32" s="28"/>
      <c r="P32" s="28"/>
      <c r="Q32" s="28"/>
      <c r="R32" s="28"/>
      <c r="S32" s="28"/>
      <c r="T32" s="28"/>
      <c r="U32" s="28"/>
      <c r="V32" s="28"/>
      <c r="W32" s="28"/>
    </row>
    <row r="33" spans="1:27" ht="15" customHeight="1" x14ac:dyDescent="0.2">
      <c r="A33" s="14" t="s">
        <v>96</v>
      </c>
      <c r="B33" s="15" t="s">
        <v>97</v>
      </c>
      <c r="C33" s="16" t="s">
        <v>47</v>
      </c>
      <c r="D33" s="10"/>
      <c r="E33" s="10"/>
      <c r="F33" s="10"/>
      <c r="G33" s="10"/>
      <c r="H33" s="28"/>
      <c r="I33" s="28"/>
      <c r="J33" s="28"/>
      <c r="K33" s="28"/>
      <c r="L33" s="28"/>
      <c r="M33" s="28"/>
      <c r="N33" s="28"/>
      <c r="O33" s="28"/>
      <c r="P33" s="28"/>
      <c r="Q33" s="28"/>
      <c r="R33" s="28"/>
      <c r="S33" s="28"/>
      <c r="T33" s="28"/>
      <c r="U33" s="28"/>
      <c r="V33" s="28"/>
      <c r="W33" s="28"/>
    </row>
    <row r="34" spans="1:27" ht="15" customHeight="1" x14ac:dyDescent="0.2">
      <c r="A34" s="14" t="s">
        <v>98</v>
      </c>
      <c r="B34" s="15" t="s">
        <v>99</v>
      </c>
      <c r="C34" s="16" t="s">
        <v>47</v>
      </c>
      <c r="D34" s="10"/>
      <c r="E34" s="10"/>
      <c r="F34" s="10"/>
      <c r="G34" s="10"/>
      <c r="H34" s="28"/>
      <c r="I34" s="28"/>
      <c r="J34" s="28"/>
      <c r="K34" s="28"/>
      <c r="L34" s="28"/>
      <c r="M34" s="28"/>
      <c r="N34" s="28"/>
      <c r="O34" s="28"/>
      <c r="P34" s="28"/>
      <c r="Q34" s="28"/>
      <c r="R34" s="28"/>
      <c r="S34" s="28"/>
      <c r="T34" s="28"/>
      <c r="U34" s="28"/>
      <c r="V34" s="28"/>
      <c r="W34" s="28"/>
    </row>
    <row r="35" spans="1:27" ht="15" customHeight="1" x14ac:dyDescent="0.2">
      <c r="A35" s="17" t="s">
        <v>100</v>
      </c>
      <c r="B35" s="18" t="s">
        <v>101</v>
      </c>
      <c r="C35" s="19" t="s">
        <v>102</v>
      </c>
      <c r="D35" s="10"/>
      <c r="E35" s="10"/>
      <c r="F35" s="10"/>
      <c r="G35" s="10"/>
      <c r="H35" s="28"/>
      <c r="I35" s="28"/>
      <c r="J35" s="28"/>
      <c r="K35" s="28"/>
      <c r="L35" s="28"/>
      <c r="M35" s="28"/>
      <c r="N35" s="28"/>
      <c r="O35" s="28"/>
      <c r="P35" s="28"/>
      <c r="Q35" s="28"/>
      <c r="R35" s="28"/>
      <c r="S35" s="28"/>
      <c r="T35" s="28"/>
      <c r="U35" s="28"/>
      <c r="V35" s="28"/>
      <c r="W35" s="28"/>
    </row>
    <row r="36" spans="1:27" ht="15" customHeight="1" x14ac:dyDescent="0.2">
      <c r="A36" s="28"/>
      <c r="B36" s="28"/>
      <c r="C36" s="28"/>
      <c r="D36" s="28"/>
      <c r="E36" s="28"/>
      <c r="F36" s="28"/>
      <c r="G36" s="28"/>
      <c r="H36" s="28"/>
      <c r="I36" s="28"/>
      <c r="J36" s="28"/>
      <c r="K36" s="28"/>
      <c r="L36" s="28"/>
      <c r="M36" s="28"/>
      <c r="N36" s="28"/>
      <c r="O36" s="28"/>
      <c r="P36" s="28"/>
      <c r="Q36" s="28"/>
      <c r="R36" s="28"/>
      <c r="S36" s="28"/>
      <c r="T36" s="28"/>
      <c r="U36" s="28"/>
      <c r="V36" s="28"/>
      <c r="W36" s="28"/>
    </row>
    <row r="37" spans="1:27" ht="15" customHeight="1" x14ac:dyDescent="0.2">
      <c r="A37" s="206" t="s">
        <v>103</v>
      </c>
      <c r="B37" s="206"/>
      <c r="C37" s="206"/>
      <c r="D37" s="28"/>
      <c r="E37" s="28"/>
      <c r="F37" s="28"/>
      <c r="G37" s="28"/>
      <c r="H37" s="28"/>
      <c r="I37" s="28"/>
      <c r="J37" s="28"/>
      <c r="K37" s="28"/>
      <c r="L37" s="28"/>
      <c r="M37" s="28"/>
      <c r="N37" s="28"/>
      <c r="O37" s="28"/>
      <c r="P37" s="28"/>
      <c r="Q37" s="28"/>
      <c r="R37" s="28"/>
      <c r="S37" s="28"/>
      <c r="T37" s="28"/>
      <c r="U37" s="28"/>
      <c r="V37" s="28"/>
      <c r="W37" s="28"/>
    </row>
    <row r="38" spans="1:27" ht="15" customHeight="1" x14ac:dyDescent="0.2">
      <c r="A38" s="11" t="s">
        <v>104</v>
      </c>
      <c r="B38" s="12" t="s">
        <v>16</v>
      </c>
      <c r="C38" s="20" t="s">
        <v>105</v>
      </c>
      <c r="D38" s="28"/>
      <c r="E38" s="28"/>
      <c r="F38" s="28"/>
      <c r="G38" s="28"/>
      <c r="H38" s="28"/>
      <c r="I38" s="28"/>
      <c r="J38" s="28"/>
      <c r="K38" s="28"/>
      <c r="L38" s="28"/>
      <c r="M38" s="28"/>
      <c r="N38" s="28"/>
      <c r="O38" s="28"/>
      <c r="P38" s="28"/>
      <c r="Q38" s="28"/>
      <c r="R38" s="28"/>
      <c r="S38" s="28"/>
      <c r="T38" s="28"/>
      <c r="U38" s="28"/>
      <c r="V38" s="28"/>
      <c r="W38" s="28"/>
    </row>
    <row r="39" spans="1:27" ht="15" customHeight="1" x14ac:dyDescent="0.2">
      <c r="A39" s="21" t="s">
        <v>106</v>
      </c>
      <c r="B39" s="15">
        <v>1</v>
      </c>
      <c r="C39" s="22" t="s">
        <v>107</v>
      </c>
      <c r="D39" s="28"/>
      <c r="E39" s="28"/>
      <c r="F39" s="28"/>
      <c r="G39" s="28"/>
      <c r="H39" s="28"/>
      <c r="I39" s="28"/>
      <c r="J39" s="28"/>
      <c r="K39" s="28"/>
      <c r="L39" s="28"/>
      <c r="M39" s="28"/>
      <c r="N39" s="28"/>
      <c r="O39" s="28"/>
      <c r="P39" s="28"/>
      <c r="Q39" s="28"/>
      <c r="R39" s="28"/>
      <c r="S39" s="28"/>
      <c r="T39" s="28"/>
      <c r="U39" s="28"/>
      <c r="V39" s="28"/>
      <c r="W39" s="28"/>
    </row>
    <row r="40" spans="1:27" ht="15" customHeight="1" x14ac:dyDescent="0.2">
      <c r="A40" s="21" t="s">
        <v>108</v>
      </c>
      <c r="B40" s="15">
        <v>2</v>
      </c>
      <c r="C40" s="22" t="s">
        <v>109</v>
      </c>
      <c r="D40" s="28"/>
      <c r="E40" s="28"/>
      <c r="F40" s="28"/>
      <c r="G40" s="28"/>
      <c r="H40" s="28"/>
      <c r="I40" s="28"/>
      <c r="J40" s="28"/>
      <c r="K40" s="28"/>
      <c r="L40" s="28"/>
      <c r="M40" s="28"/>
      <c r="N40" s="28"/>
      <c r="O40" s="28"/>
      <c r="P40" s="28"/>
      <c r="Q40" s="28"/>
      <c r="R40" s="28"/>
      <c r="S40" s="28"/>
      <c r="T40" s="28"/>
      <c r="U40" s="28"/>
      <c r="V40" s="28"/>
      <c r="W40" s="28"/>
    </row>
    <row r="41" spans="1:27" ht="15" customHeight="1" x14ac:dyDescent="0.2">
      <c r="A41" s="21" t="s">
        <v>110</v>
      </c>
      <c r="B41" s="15">
        <v>3</v>
      </c>
      <c r="C41" s="22" t="s">
        <v>111</v>
      </c>
      <c r="D41" s="28"/>
      <c r="E41" s="28"/>
      <c r="F41" s="28"/>
      <c r="G41" s="28"/>
      <c r="H41" s="28"/>
      <c r="I41" s="28"/>
      <c r="J41" s="28"/>
      <c r="K41" s="28"/>
      <c r="L41" s="28"/>
      <c r="M41" s="28"/>
      <c r="N41" s="28"/>
      <c r="O41" s="28"/>
      <c r="P41" s="28"/>
      <c r="Q41" s="28"/>
      <c r="R41" s="28"/>
      <c r="S41" s="28"/>
      <c r="T41" s="28"/>
      <c r="U41" s="28"/>
      <c r="V41" s="28"/>
      <c r="W41" s="28"/>
    </row>
    <row r="42" spans="1:27" ht="15" customHeight="1" x14ac:dyDescent="0.2">
      <c r="A42" s="23" t="s">
        <v>112</v>
      </c>
      <c r="B42" s="18">
        <v>4</v>
      </c>
      <c r="C42" s="24" t="s">
        <v>113</v>
      </c>
      <c r="D42" s="28"/>
      <c r="E42" s="28"/>
      <c r="F42" s="28"/>
      <c r="G42" s="28"/>
      <c r="H42" s="28"/>
      <c r="I42" s="28"/>
      <c r="J42" s="28"/>
      <c r="K42" s="28"/>
      <c r="L42" s="28"/>
      <c r="M42" s="28"/>
      <c r="N42" s="28"/>
      <c r="O42" s="28"/>
      <c r="P42" s="28"/>
      <c r="Q42" s="28"/>
      <c r="R42" s="28"/>
      <c r="S42" s="28"/>
      <c r="T42" s="28"/>
      <c r="U42" s="28"/>
      <c r="V42" s="28"/>
      <c r="W42" s="28"/>
      <c r="AA42" s="75" t="s">
        <v>184</v>
      </c>
    </row>
    <row r="43" spans="1:27" ht="15" customHeight="1" x14ac:dyDescent="0.2">
      <c r="A43" s="25"/>
      <c r="B43" s="25"/>
      <c r="C43" s="25"/>
      <c r="D43" s="28"/>
      <c r="E43" s="28"/>
      <c r="F43" s="28"/>
      <c r="G43" s="28"/>
      <c r="H43" s="28"/>
      <c r="I43" s="28"/>
      <c r="J43" s="28"/>
      <c r="K43" s="28"/>
      <c r="L43" s="28"/>
      <c r="M43" s="28"/>
      <c r="N43" s="28"/>
      <c r="O43" s="28"/>
      <c r="P43" s="28"/>
      <c r="Q43" s="28"/>
      <c r="R43" s="28"/>
      <c r="S43" s="28"/>
      <c r="T43" s="28"/>
      <c r="U43" s="28"/>
      <c r="V43" s="28"/>
      <c r="W43" s="28"/>
    </row>
    <row r="44" spans="1:27" ht="15" customHeight="1" x14ac:dyDescent="0.2">
      <c r="A44" s="206" t="s">
        <v>114</v>
      </c>
      <c r="B44" s="206"/>
      <c r="C44" s="26"/>
      <c r="D44" s="28"/>
      <c r="E44" s="28"/>
      <c r="F44" s="28"/>
      <c r="G44" s="28"/>
      <c r="H44" s="28"/>
      <c r="I44" s="28"/>
      <c r="J44" s="28"/>
      <c r="K44" s="28"/>
      <c r="L44" s="28"/>
      <c r="M44" s="28"/>
      <c r="N44" s="28"/>
      <c r="O44" s="28"/>
      <c r="P44" s="28"/>
      <c r="Q44" s="28"/>
      <c r="R44" s="28"/>
      <c r="S44" s="28"/>
      <c r="T44" s="28"/>
      <c r="U44" s="28"/>
      <c r="V44" s="28"/>
      <c r="W44" s="28"/>
    </row>
    <row r="45" spans="1:27" ht="15" customHeight="1" x14ac:dyDescent="0.2">
      <c r="A45" s="11" t="s">
        <v>115</v>
      </c>
      <c r="B45" s="20" t="s">
        <v>116</v>
      </c>
      <c r="C45" s="27"/>
      <c r="D45" s="28"/>
      <c r="E45" s="28"/>
      <c r="F45" s="28"/>
      <c r="G45" s="28"/>
      <c r="H45" s="28"/>
      <c r="I45" s="28"/>
      <c r="J45" s="28"/>
      <c r="K45" s="28"/>
      <c r="L45" s="28"/>
      <c r="M45" s="28"/>
      <c r="N45" s="28"/>
      <c r="O45" s="28"/>
      <c r="P45" s="28"/>
      <c r="Q45" s="28"/>
      <c r="R45" s="28"/>
      <c r="S45" s="28"/>
      <c r="T45" s="28"/>
      <c r="U45" s="28"/>
      <c r="V45" s="28"/>
      <c r="W45" s="28"/>
    </row>
    <row r="46" spans="1:27" ht="15" customHeight="1" x14ac:dyDescent="0.2">
      <c r="A46" s="21" t="s">
        <v>117</v>
      </c>
      <c r="B46" s="22" t="s">
        <v>117</v>
      </c>
      <c r="C46" s="27"/>
      <c r="D46" s="28"/>
      <c r="E46" s="28"/>
      <c r="F46" s="28"/>
      <c r="G46" s="28"/>
      <c r="H46" s="28"/>
      <c r="I46" s="28"/>
      <c r="J46" s="28"/>
      <c r="K46" s="28"/>
      <c r="L46" s="28"/>
      <c r="M46" s="28"/>
      <c r="N46" s="28"/>
      <c r="O46" s="28"/>
      <c r="P46" s="28"/>
      <c r="Q46" s="28"/>
      <c r="R46" s="28"/>
      <c r="S46" s="28"/>
      <c r="T46" s="28"/>
      <c r="U46" s="28"/>
      <c r="V46" s="28"/>
      <c r="W46" s="28"/>
    </row>
    <row r="47" spans="1:27" ht="15" customHeight="1" x14ac:dyDescent="0.2">
      <c r="A47" s="21" t="s">
        <v>118</v>
      </c>
      <c r="B47" s="22" t="s">
        <v>118</v>
      </c>
      <c r="C47" s="27"/>
      <c r="D47" s="28"/>
      <c r="E47" s="28"/>
      <c r="F47" s="28"/>
      <c r="G47" s="28"/>
      <c r="H47" s="28"/>
      <c r="I47" s="28"/>
      <c r="J47" s="28"/>
      <c r="K47" s="28"/>
      <c r="L47" s="28"/>
      <c r="M47" s="28"/>
      <c r="N47" s="28"/>
      <c r="O47" s="28"/>
      <c r="P47" s="28"/>
      <c r="Q47" s="28"/>
      <c r="R47" s="28"/>
      <c r="S47" s="28"/>
      <c r="T47" s="28"/>
      <c r="U47" s="28"/>
      <c r="V47" s="28"/>
      <c r="W47" s="28"/>
    </row>
    <row r="48" spans="1:27" ht="15" customHeight="1" x14ac:dyDescent="0.2">
      <c r="A48" s="21" t="s">
        <v>79</v>
      </c>
      <c r="B48" s="22" t="s">
        <v>79</v>
      </c>
      <c r="C48" s="27"/>
      <c r="D48" s="28"/>
      <c r="E48" s="28"/>
      <c r="F48" s="28"/>
      <c r="G48" s="28"/>
      <c r="H48" s="28"/>
      <c r="I48" s="28"/>
      <c r="J48" s="28"/>
      <c r="K48" s="28"/>
      <c r="L48" s="28"/>
      <c r="M48" s="28"/>
      <c r="N48" s="28"/>
      <c r="O48" s="28"/>
      <c r="P48" s="28"/>
      <c r="Q48" s="28"/>
      <c r="R48" s="28"/>
      <c r="S48" s="28"/>
      <c r="T48" s="28"/>
      <c r="U48" s="28"/>
      <c r="V48" s="28"/>
      <c r="W48" s="28"/>
    </row>
    <row r="49" spans="1:23" ht="15" customHeight="1" x14ac:dyDescent="0.2">
      <c r="A49" s="21" t="s">
        <v>119</v>
      </c>
      <c r="B49" s="22" t="s">
        <v>119</v>
      </c>
      <c r="C49" s="27"/>
      <c r="D49" s="28"/>
      <c r="E49" s="28"/>
      <c r="F49" s="28"/>
      <c r="G49" s="28"/>
      <c r="H49" s="28"/>
      <c r="I49" s="28"/>
      <c r="J49" s="28"/>
      <c r="K49" s="28"/>
      <c r="L49" s="28"/>
      <c r="M49" s="28"/>
      <c r="N49" s="28"/>
      <c r="O49" s="28"/>
      <c r="P49" s="28"/>
      <c r="Q49" s="28"/>
      <c r="R49" s="28"/>
      <c r="S49" s="28"/>
      <c r="T49" s="28"/>
      <c r="U49" s="28"/>
      <c r="V49" s="28"/>
      <c r="W49" s="28"/>
    </row>
    <row r="50" spans="1:23" ht="15" customHeight="1" x14ac:dyDescent="0.2">
      <c r="A50" s="21" t="s">
        <v>120</v>
      </c>
      <c r="B50" s="22" t="s">
        <v>120</v>
      </c>
      <c r="C50" s="27"/>
      <c r="D50" s="28"/>
      <c r="E50" s="28"/>
      <c r="F50" s="28"/>
      <c r="G50" s="28"/>
      <c r="H50" s="28"/>
      <c r="I50" s="28"/>
      <c r="J50" s="28"/>
      <c r="K50" s="28"/>
      <c r="L50" s="28"/>
      <c r="M50" s="28"/>
      <c r="N50" s="28"/>
      <c r="O50" s="28"/>
      <c r="P50" s="28"/>
      <c r="Q50" s="28"/>
      <c r="R50" s="28"/>
      <c r="S50" s="28"/>
      <c r="T50" s="28"/>
      <c r="U50" s="28"/>
      <c r="V50" s="28"/>
      <c r="W50" s="28"/>
    </row>
    <row r="51" spans="1:23" ht="15" customHeight="1" x14ac:dyDescent="0.2">
      <c r="A51" s="21" t="s">
        <v>121</v>
      </c>
      <c r="B51" s="22" t="s">
        <v>122</v>
      </c>
      <c r="C51" s="27"/>
      <c r="D51" s="28"/>
      <c r="E51" s="28"/>
      <c r="F51" s="28"/>
      <c r="G51" s="28"/>
      <c r="H51" s="28"/>
      <c r="I51" s="28"/>
      <c r="J51" s="28"/>
      <c r="K51" s="28"/>
      <c r="L51" s="28"/>
      <c r="M51" s="28"/>
      <c r="N51" s="28"/>
      <c r="O51" s="28"/>
      <c r="P51" s="28"/>
      <c r="Q51" s="28"/>
      <c r="R51" s="28"/>
      <c r="S51" s="28"/>
      <c r="T51" s="28"/>
      <c r="U51" s="28"/>
      <c r="V51" s="28"/>
      <c r="W51" s="28"/>
    </row>
    <row r="52" spans="1:23" ht="15" customHeight="1" x14ac:dyDescent="0.2">
      <c r="A52" s="21" t="s">
        <v>123</v>
      </c>
      <c r="B52" s="22" t="s">
        <v>124</v>
      </c>
      <c r="C52" s="27"/>
      <c r="D52" s="28"/>
      <c r="E52" s="28"/>
      <c r="F52" s="28"/>
      <c r="G52" s="28"/>
      <c r="H52" s="28"/>
      <c r="I52" s="28"/>
      <c r="J52" s="28"/>
      <c r="K52" s="28"/>
      <c r="L52" s="28"/>
      <c r="M52" s="28"/>
      <c r="N52" s="28"/>
      <c r="O52" s="28"/>
      <c r="P52" s="28"/>
      <c r="Q52" s="28"/>
      <c r="R52" s="28"/>
      <c r="S52" s="28"/>
      <c r="T52" s="28"/>
      <c r="U52" s="28"/>
      <c r="V52" s="28"/>
      <c r="W52" s="28"/>
    </row>
    <row r="53" spans="1:23" ht="15" customHeight="1" x14ac:dyDescent="0.2">
      <c r="A53" s="23" t="s">
        <v>125</v>
      </c>
      <c r="B53" s="24" t="s">
        <v>125</v>
      </c>
      <c r="C53" s="28"/>
      <c r="D53" s="28"/>
      <c r="E53" s="28"/>
      <c r="F53" s="28"/>
      <c r="G53" s="28"/>
      <c r="H53" s="28"/>
      <c r="I53" s="28"/>
      <c r="J53" s="28"/>
      <c r="K53" s="28"/>
      <c r="L53" s="28"/>
      <c r="M53" s="28"/>
      <c r="N53" s="28"/>
      <c r="O53" s="28"/>
      <c r="P53" s="28"/>
      <c r="Q53" s="28"/>
      <c r="R53" s="28"/>
      <c r="S53" s="28"/>
      <c r="T53" s="28"/>
      <c r="U53" s="28"/>
      <c r="V53" s="28"/>
      <c r="W53" s="28"/>
    </row>
    <row r="54" spans="1:23" ht="15" customHeight="1" x14ac:dyDescent="0.2">
      <c r="A54" s="28"/>
      <c r="B54" s="28"/>
      <c r="C54" s="28"/>
      <c r="D54" s="28"/>
      <c r="E54" s="28"/>
      <c r="F54" s="28"/>
      <c r="G54" s="28"/>
      <c r="H54" s="28"/>
      <c r="I54" s="28"/>
      <c r="J54" s="28"/>
      <c r="K54" s="28"/>
      <c r="L54" s="28"/>
      <c r="M54" s="28"/>
      <c r="N54" s="28"/>
      <c r="O54" s="28"/>
      <c r="P54" s="28"/>
      <c r="Q54" s="28"/>
      <c r="R54" s="28"/>
      <c r="S54" s="28"/>
      <c r="T54" s="28"/>
      <c r="U54" s="28"/>
      <c r="V54" s="28"/>
      <c r="W54" s="28"/>
    </row>
    <row r="55" spans="1:23" ht="15" customHeight="1" x14ac:dyDescent="0.2">
      <c r="A55" s="207" t="s">
        <v>126</v>
      </c>
      <c r="B55" s="207"/>
      <c r="C55" s="28"/>
      <c r="D55" s="28"/>
      <c r="E55" s="28"/>
      <c r="F55" s="28"/>
      <c r="G55" s="28"/>
      <c r="H55" s="28"/>
      <c r="I55" s="28"/>
      <c r="J55" s="28"/>
      <c r="K55" s="28"/>
      <c r="L55" s="28"/>
      <c r="M55" s="28"/>
      <c r="N55" s="28"/>
      <c r="O55" s="28"/>
      <c r="P55" s="28"/>
      <c r="Q55" s="28"/>
      <c r="R55" s="28"/>
      <c r="S55" s="28"/>
      <c r="T55" s="28"/>
      <c r="U55" s="28"/>
      <c r="V55" s="28"/>
      <c r="W55" s="28"/>
    </row>
    <row r="56" spans="1:23" ht="15" customHeight="1" x14ac:dyDescent="0.2">
      <c r="A56" s="29" t="s">
        <v>127</v>
      </c>
      <c r="B56" s="30" t="s">
        <v>128</v>
      </c>
      <c r="C56" s="28"/>
      <c r="D56" s="28"/>
      <c r="E56" s="28"/>
      <c r="F56" s="28"/>
      <c r="G56" s="28"/>
      <c r="H56" s="28"/>
      <c r="I56" s="28"/>
      <c r="J56" s="28"/>
      <c r="K56" s="28"/>
      <c r="L56" s="28"/>
      <c r="M56" s="28"/>
      <c r="N56" s="28"/>
      <c r="O56" s="28"/>
      <c r="P56" s="28"/>
      <c r="Q56" s="28"/>
      <c r="R56" s="28"/>
      <c r="S56" s="28"/>
      <c r="T56" s="28"/>
      <c r="U56" s="28"/>
      <c r="V56" s="28"/>
      <c r="W56" s="28"/>
    </row>
    <row r="57" spans="1:23" ht="15" customHeight="1" x14ac:dyDescent="0.2">
      <c r="A57" s="31" t="s">
        <v>129</v>
      </c>
      <c r="B57" s="35" t="s">
        <v>129</v>
      </c>
      <c r="C57" s="28"/>
      <c r="D57" s="28"/>
      <c r="E57" s="28"/>
      <c r="F57" s="28"/>
      <c r="G57" s="28"/>
      <c r="H57" s="28"/>
      <c r="I57" s="28"/>
      <c r="J57" s="28"/>
      <c r="K57" s="28"/>
      <c r="L57" s="28"/>
      <c r="M57" s="28"/>
      <c r="N57" s="28"/>
      <c r="O57" s="28"/>
      <c r="P57" s="28"/>
      <c r="Q57" s="28"/>
      <c r="R57" s="28"/>
      <c r="S57" s="28"/>
      <c r="T57" s="28"/>
      <c r="U57" s="28"/>
      <c r="V57" s="28"/>
      <c r="W57" s="28"/>
    </row>
    <row r="58" spans="1:23" ht="15" customHeight="1" x14ac:dyDescent="0.2">
      <c r="A58" s="31" t="s">
        <v>130</v>
      </c>
      <c r="B58" s="35" t="s">
        <v>131</v>
      </c>
      <c r="C58" s="28"/>
      <c r="D58" s="28"/>
      <c r="E58" s="28"/>
      <c r="F58" s="28"/>
      <c r="G58" s="28"/>
      <c r="H58" s="28"/>
      <c r="I58" s="28"/>
      <c r="J58" s="28"/>
      <c r="K58" s="28"/>
      <c r="L58" s="28"/>
      <c r="M58" s="28"/>
      <c r="N58" s="28"/>
      <c r="O58" s="28"/>
      <c r="P58" s="28"/>
      <c r="Q58" s="28"/>
      <c r="R58" s="28"/>
      <c r="S58" s="28"/>
      <c r="T58" s="28"/>
      <c r="U58" s="28"/>
      <c r="V58" s="28"/>
      <c r="W58" s="28"/>
    </row>
    <row r="59" spans="1:23" ht="15" customHeight="1" x14ac:dyDescent="0.2">
      <c r="A59" s="31" t="s">
        <v>132</v>
      </c>
      <c r="B59" s="35" t="s">
        <v>133</v>
      </c>
      <c r="C59" s="28"/>
      <c r="D59" s="28"/>
      <c r="E59" s="28"/>
      <c r="F59" s="28"/>
      <c r="G59" s="28"/>
      <c r="H59" s="28"/>
      <c r="I59" s="28"/>
      <c r="J59" s="28"/>
      <c r="K59" s="28"/>
      <c r="L59" s="28"/>
      <c r="M59" s="28"/>
      <c r="N59" s="28"/>
      <c r="O59" s="28"/>
      <c r="P59" s="28"/>
      <c r="Q59" s="28"/>
      <c r="R59" s="28"/>
      <c r="S59" s="28"/>
      <c r="T59" s="28"/>
      <c r="U59" s="28"/>
      <c r="V59" s="28"/>
      <c r="W59" s="28"/>
    </row>
    <row r="60" spans="1:23" ht="15" customHeight="1" x14ac:dyDescent="0.2">
      <c r="A60" s="31" t="s">
        <v>134</v>
      </c>
      <c r="B60" s="35" t="s">
        <v>135</v>
      </c>
      <c r="C60" s="28"/>
      <c r="D60" s="28"/>
      <c r="E60" s="28"/>
      <c r="F60" s="28"/>
      <c r="G60" s="28"/>
      <c r="H60" s="28"/>
      <c r="I60" s="28"/>
      <c r="J60" s="28"/>
      <c r="K60" s="28"/>
      <c r="L60" s="28"/>
      <c r="M60" s="28"/>
      <c r="N60" s="28"/>
      <c r="O60" s="28"/>
      <c r="P60" s="28"/>
      <c r="Q60" s="28"/>
      <c r="R60" s="28"/>
      <c r="S60" s="28"/>
      <c r="T60" s="28"/>
      <c r="U60" s="28"/>
      <c r="V60" s="28"/>
      <c r="W60" s="28"/>
    </row>
    <row r="61" spans="1:23" ht="15" customHeight="1" x14ac:dyDescent="0.2">
      <c r="A61" s="31" t="s">
        <v>136</v>
      </c>
      <c r="B61" s="35" t="s">
        <v>137</v>
      </c>
      <c r="C61" s="28"/>
      <c r="D61" s="28"/>
      <c r="E61" s="28"/>
      <c r="F61" s="28"/>
      <c r="G61" s="28"/>
      <c r="H61" s="28"/>
      <c r="I61" s="28"/>
      <c r="J61" s="28"/>
      <c r="K61" s="28"/>
      <c r="L61" s="28"/>
      <c r="M61" s="28"/>
      <c r="N61" s="28"/>
      <c r="O61" s="28"/>
      <c r="P61" s="28"/>
      <c r="Q61" s="28"/>
      <c r="R61" s="28"/>
      <c r="S61" s="28"/>
      <c r="T61" s="28"/>
      <c r="U61" s="28"/>
      <c r="V61" s="28"/>
      <c r="W61" s="28"/>
    </row>
    <row r="62" spans="1:23" ht="15" customHeight="1" x14ac:dyDescent="0.2">
      <c r="A62" s="31" t="s">
        <v>138</v>
      </c>
      <c r="B62" s="35" t="s">
        <v>139</v>
      </c>
      <c r="C62" s="28"/>
      <c r="D62" s="28"/>
      <c r="E62" s="28"/>
      <c r="F62" s="28"/>
      <c r="G62" s="28"/>
      <c r="H62" s="28"/>
      <c r="I62" s="28"/>
      <c r="J62" s="28"/>
      <c r="K62" s="28"/>
      <c r="L62" s="28"/>
      <c r="M62" s="28"/>
      <c r="N62" s="28"/>
      <c r="O62" s="28"/>
      <c r="P62" s="28"/>
      <c r="Q62" s="28"/>
      <c r="R62" s="28"/>
      <c r="S62" s="28"/>
      <c r="T62" s="28"/>
      <c r="U62" s="28"/>
      <c r="V62" s="28"/>
      <c r="W62" s="28"/>
    </row>
    <row r="63" spans="1:23" ht="15" customHeight="1" x14ac:dyDescent="0.2">
      <c r="A63" s="31" t="s">
        <v>140</v>
      </c>
      <c r="B63" s="35" t="s">
        <v>141</v>
      </c>
      <c r="C63" s="28"/>
      <c r="D63" s="28"/>
      <c r="E63" s="28"/>
      <c r="F63" s="28"/>
      <c r="G63" s="28"/>
      <c r="H63" s="28"/>
      <c r="I63" s="28"/>
      <c r="J63" s="28"/>
      <c r="K63" s="28"/>
      <c r="L63" s="28"/>
      <c r="M63" s="28"/>
      <c r="N63" s="28"/>
      <c r="O63" s="28"/>
      <c r="P63" s="28"/>
      <c r="Q63" s="28"/>
      <c r="R63" s="28"/>
      <c r="S63" s="28"/>
      <c r="T63" s="28"/>
      <c r="U63" s="28"/>
      <c r="V63" s="28"/>
      <c r="W63" s="28"/>
    </row>
    <row r="64" spans="1:23" ht="15" customHeight="1" x14ac:dyDescent="0.2">
      <c r="A64" s="31" t="s">
        <v>142</v>
      </c>
      <c r="B64" s="35" t="s">
        <v>143</v>
      </c>
      <c r="C64" s="28"/>
      <c r="D64" s="28"/>
      <c r="E64" s="28"/>
      <c r="F64" s="28"/>
      <c r="G64" s="28"/>
      <c r="H64" s="28"/>
      <c r="I64" s="28"/>
      <c r="J64" s="28"/>
      <c r="K64" s="28"/>
      <c r="L64" s="28"/>
      <c r="M64" s="28"/>
      <c r="N64" s="28"/>
      <c r="O64" s="28"/>
      <c r="P64" s="28"/>
      <c r="Q64" s="28"/>
      <c r="R64" s="28"/>
      <c r="S64" s="28"/>
      <c r="T64" s="28"/>
      <c r="U64" s="28"/>
      <c r="V64" s="28"/>
      <c r="W64" s="28"/>
    </row>
    <row r="65" spans="1:23" ht="15" customHeight="1" x14ac:dyDescent="0.2">
      <c r="A65" s="31" t="s">
        <v>144</v>
      </c>
      <c r="B65" s="35" t="s">
        <v>145</v>
      </c>
      <c r="C65" s="28"/>
      <c r="D65" s="28"/>
      <c r="E65" s="28"/>
      <c r="F65" s="28"/>
      <c r="G65" s="28"/>
      <c r="H65" s="28"/>
      <c r="I65" s="28"/>
      <c r="J65" s="28"/>
      <c r="K65" s="28"/>
      <c r="L65" s="28"/>
      <c r="M65" s="28"/>
      <c r="N65" s="28"/>
      <c r="O65" s="28"/>
      <c r="P65" s="28"/>
      <c r="Q65" s="28"/>
      <c r="R65" s="28"/>
      <c r="S65" s="28"/>
      <c r="T65" s="28"/>
      <c r="U65" s="28"/>
      <c r="V65" s="28"/>
      <c r="W65" s="28"/>
    </row>
    <row r="66" spans="1:23" ht="15" customHeight="1" x14ac:dyDescent="0.2">
      <c r="A66" s="32" t="s">
        <v>146</v>
      </c>
      <c r="B66" s="36" t="s">
        <v>147</v>
      </c>
      <c r="C66" s="28"/>
      <c r="D66" s="28"/>
      <c r="E66" s="28"/>
      <c r="F66" s="28"/>
      <c r="G66" s="28"/>
      <c r="H66" s="28"/>
      <c r="I66" s="28"/>
      <c r="J66" s="28"/>
      <c r="K66" s="28"/>
      <c r="L66" s="28"/>
      <c r="M66" s="28"/>
      <c r="N66" s="28"/>
      <c r="O66" s="28"/>
      <c r="P66" s="28"/>
      <c r="Q66" s="28"/>
      <c r="R66" s="28"/>
      <c r="S66" s="28"/>
      <c r="T66" s="28"/>
      <c r="U66" s="28"/>
      <c r="V66" s="28"/>
      <c r="W66" s="28"/>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35"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02"/>
  <sheetViews>
    <sheetView showGridLines="0" tabSelected="1" view="pageBreakPreview" zoomScaleNormal="100" zoomScaleSheetLayoutView="100" workbookViewId="0">
      <selection activeCell="AZ32" sqref="AZ32"/>
    </sheetView>
  </sheetViews>
  <sheetFormatPr defaultRowHeight="15" customHeight="1" x14ac:dyDescent="0.25"/>
  <cols>
    <col min="1" max="1" width="4.1640625" style="49" customWidth="1"/>
    <col min="2" max="31" width="3.33203125" customWidth="1"/>
    <col min="32" max="32" width="4.1640625" customWidth="1"/>
    <col min="33" max="33" width="10.83203125" style="70" customWidth="1"/>
    <col min="34" max="34" width="5.83203125" style="72" customWidth="1"/>
    <col min="35" max="58" width="3.33203125" customWidth="1"/>
  </cols>
  <sheetData>
    <row r="1" spans="1:58" ht="30" customHeight="1" x14ac:dyDescent="0.25">
      <c r="A1" s="250" t="str">
        <f>"AR No. "&amp;'Database Export'!A3&amp;" - "&amp;'Database Export'!F3&amp;" "</f>
        <v xml:space="preserve">AR No. # - Boiler Fan VFD with O2 Controls </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85" t="s">
        <v>263</v>
      </c>
    </row>
    <row r="2" spans="1:58" ht="15" customHeight="1" x14ac:dyDescent="0.25">
      <c r="A2" s="248" t="s">
        <v>318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85" t="s">
        <v>259</v>
      </c>
    </row>
    <row r="3" spans="1:58" s="39" customFormat="1" ht="15" customHeight="1" x14ac:dyDescent="0.25">
      <c r="B3" s="38" t="s">
        <v>0</v>
      </c>
      <c r="C3" s="38"/>
      <c r="D3" s="38"/>
      <c r="E3" s="38"/>
      <c r="F3" s="38"/>
      <c r="G3" s="38"/>
      <c r="AG3" s="71"/>
      <c r="AH3" s="73"/>
    </row>
    <row r="5" spans="1:58" ht="15" customHeight="1" x14ac:dyDescent="0.25">
      <c r="B5" s="247" t="str">
        <f>"Install an oxygen (O2) sensor in the boiler stack and a variable frequency drive (VFD) on the "&amp; IF(Analysis!B5="Forced Draft", "forced draft","induced draft") &amp; " fan to control fan speed based on oxygen content."&amp;" This will increase combustion efficiency by optimizing the air-fuel ratio and reduce natural gas consumption by "&amp;TEXT(Analysis!C21/Analysis!C20,"#0.0%")&amp;". Additionally, it will reduce fan power causing a "&amp;TEXT(Analysis!C17/Analysis!C16,"##0%")&amp;" decrease in fan electrical consumption."</f>
        <v>Install an oxygen (O2) sensor in the boiler stack and a variable frequency drive (VFD) on the forced draft fan to control fan speed based on oxygen content. This will increase combustion efficiency by optimizing the air-fuel ratio and reduce natural gas consumption by 2.0%. Additionally, it will reduce fan power causing a 50% decrease in fan electrical consumption.</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row>
    <row r="6" spans="1:58" ht="15" customHeight="1" x14ac:dyDescent="0.25">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I6" s="84"/>
      <c r="AJ6" s="84"/>
      <c r="AK6" s="84"/>
      <c r="AL6" s="84"/>
    </row>
    <row r="7" spans="1:58" s="81" customFormat="1" ht="15" customHeight="1" x14ac:dyDescent="0.25">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G7" s="70"/>
      <c r="AH7" s="72"/>
      <c r="AI7"/>
      <c r="AJ7"/>
      <c r="AK7"/>
      <c r="AL7"/>
    </row>
    <row r="8" spans="1:58" ht="15" customHeight="1" x14ac:dyDescent="0.25">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H8" s="74"/>
      <c r="AI8" s="227" t="s">
        <v>260</v>
      </c>
      <c r="AJ8" s="227"/>
      <c r="AK8" s="227"/>
      <c r="AL8" s="227"/>
      <c r="AM8" s="227"/>
      <c r="AN8" s="227"/>
      <c r="AO8" s="227"/>
      <c r="AP8" s="227"/>
      <c r="AQ8" s="227"/>
      <c r="AR8" s="227"/>
      <c r="AS8" s="227"/>
      <c r="AT8" s="227"/>
      <c r="AU8" s="227"/>
      <c r="AV8" s="227"/>
      <c r="AW8" s="227"/>
      <c r="AX8" s="227"/>
      <c r="AY8" s="227"/>
      <c r="AZ8" s="227"/>
      <c r="BA8" s="227"/>
      <c r="BB8" s="227"/>
      <c r="BC8" s="227"/>
      <c r="BD8" s="227"/>
      <c r="BE8" s="227"/>
      <c r="BF8" s="227"/>
    </row>
    <row r="9" spans="1:58" s="145" customFormat="1" ht="15" customHeight="1" x14ac:dyDescent="0.25">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G9" s="70"/>
      <c r="AH9" s="74"/>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row>
    <row r="10" spans="1:58" s="84" customFormat="1" ht="15" customHeight="1" x14ac:dyDescent="0.25">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G10" s="70"/>
      <c r="AH10" s="74" t="str">
        <f>IF(E13="","&lt;- Hide this row!","")</f>
        <v/>
      </c>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row>
    <row r="11" spans="1:58" ht="15" customHeight="1" x14ac:dyDescent="0.25">
      <c r="E11" s="228" t="s">
        <v>161</v>
      </c>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H11" s="74" t="str">
        <f>IF(E14="","&lt;-- Hide this row!","")</f>
        <v/>
      </c>
      <c r="AI11" s="228" t="s">
        <v>161</v>
      </c>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row>
    <row r="12" spans="1:58" ht="15" customHeight="1" x14ac:dyDescent="0.2">
      <c r="E12" s="229" t="s">
        <v>4</v>
      </c>
      <c r="F12" s="229"/>
      <c r="G12" s="229"/>
      <c r="H12" s="229"/>
      <c r="I12" s="229"/>
      <c r="J12" s="229"/>
      <c r="K12" s="229"/>
      <c r="L12" s="229"/>
      <c r="M12" s="229"/>
      <c r="N12" s="230" t="s">
        <v>5</v>
      </c>
      <c r="O12" s="230"/>
      <c r="P12" s="230"/>
      <c r="Q12" s="230"/>
      <c r="R12" s="230"/>
      <c r="S12" s="229" t="s">
        <v>6</v>
      </c>
      <c r="T12" s="229"/>
      <c r="U12" s="229"/>
      <c r="V12" s="229"/>
      <c r="W12" s="229"/>
      <c r="X12" s="230" t="s">
        <v>7</v>
      </c>
      <c r="Y12" s="230"/>
      <c r="Z12" s="230"/>
      <c r="AA12" s="230"/>
      <c r="AB12" s="230"/>
      <c r="AG12"/>
      <c r="AH12"/>
      <c r="AI12" s="229" t="s">
        <v>4</v>
      </c>
      <c r="AJ12" s="229"/>
      <c r="AK12" s="229"/>
      <c r="AL12" s="229"/>
      <c r="AM12" s="229"/>
      <c r="AN12" s="229"/>
      <c r="AO12" s="229"/>
      <c r="AP12" s="229"/>
      <c r="AQ12" s="229"/>
      <c r="AR12" s="230" t="s">
        <v>5</v>
      </c>
      <c r="AS12" s="230"/>
      <c r="AT12" s="230"/>
      <c r="AU12" s="230"/>
      <c r="AV12" s="230"/>
      <c r="AW12" s="229" t="s">
        <v>6</v>
      </c>
      <c r="AX12" s="229"/>
      <c r="AY12" s="229"/>
      <c r="AZ12" s="229"/>
      <c r="BA12" s="229"/>
      <c r="BB12" s="230" t="s">
        <v>7</v>
      </c>
      <c r="BC12" s="230"/>
      <c r="BD12" s="230"/>
      <c r="BE12" s="230"/>
      <c r="BF12" s="230"/>
    </row>
    <row r="13" spans="1:58" ht="15" customHeight="1" x14ac:dyDescent="0.2">
      <c r="E13" s="234" t="str">
        <f>AI13</f>
        <v>Electrical Consumption</v>
      </c>
      <c r="F13" s="234"/>
      <c r="G13" s="234"/>
      <c r="H13" s="234"/>
      <c r="I13" s="234"/>
      <c r="J13" s="234"/>
      <c r="K13" s="234"/>
      <c r="L13" s="234"/>
      <c r="M13" s="234"/>
      <c r="N13" s="224">
        <f>AR13</f>
        <v>50000</v>
      </c>
      <c r="O13" s="224"/>
      <c r="P13" s="224"/>
      <c r="Q13" s="224"/>
      <c r="R13" s="224"/>
      <c r="S13" s="225" t="str">
        <f>AW13</f>
        <v>kWh (site)</v>
      </c>
      <c r="T13" s="225"/>
      <c r="U13" s="225"/>
      <c r="V13" s="225"/>
      <c r="W13" s="225"/>
      <c r="X13" s="226">
        <f>BB13</f>
        <v>2500</v>
      </c>
      <c r="Y13" s="226"/>
      <c r="Z13" s="226"/>
      <c r="AA13" s="226"/>
      <c r="AB13" s="226"/>
      <c r="AG13" s="147" t="str">
        <f>IF(E13=0,"&lt;-- Hide","")</f>
        <v/>
      </c>
      <c r="AH13"/>
      <c r="AI13" s="234" t="s">
        <v>39</v>
      </c>
      <c r="AJ13" s="234"/>
      <c r="AK13" s="234"/>
      <c r="AL13" s="234"/>
      <c r="AM13" s="234"/>
      <c r="AN13" s="234"/>
      <c r="AO13" s="234"/>
      <c r="AP13" s="234"/>
      <c r="AQ13" s="234"/>
      <c r="AR13" s="224">
        <f>Analysis!C17</f>
        <v>50000</v>
      </c>
      <c r="AS13" s="224"/>
      <c r="AT13" s="224"/>
      <c r="AU13" s="224"/>
      <c r="AV13" s="224"/>
      <c r="AW13" s="225" t="str">
        <f>IF(AI13="","",VLOOKUP(AI13,Resource_Streams[#Data],3,FALSE))</f>
        <v>kWh (site)</v>
      </c>
      <c r="AX13" s="225"/>
      <c r="AY13" s="225"/>
      <c r="AZ13" s="225"/>
      <c r="BA13" s="225"/>
      <c r="BB13" s="226">
        <f>Analysis!C18</f>
        <v>2500</v>
      </c>
      <c r="BC13" s="226"/>
      <c r="BD13" s="226"/>
      <c r="BE13" s="226"/>
      <c r="BF13" s="226"/>
    </row>
    <row r="14" spans="1:58" ht="15" customHeight="1" x14ac:dyDescent="0.2">
      <c r="E14" s="223" t="str">
        <f t="shared" ref="E14:E16" si="0">AI14</f>
        <v>Natural Gas</v>
      </c>
      <c r="F14" s="223"/>
      <c r="G14" s="223"/>
      <c r="H14" s="223"/>
      <c r="I14" s="223"/>
      <c r="J14" s="223"/>
      <c r="K14" s="223"/>
      <c r="L14" s="223"/>
      <c r="M14" s="223"/>
      <c r="N14" s="220">
        <f t="shared" ref="N14:N16" si="1">AR14</f>
        <v>500</v>
      </c>
      <c r="O14" s="220"/>
      <c r="P14" s="220"/>
      <c r="Q14" s="220"/>
      <c r="R14" s="220"/>
      <c r="S14" s="221" t="str">
        <f t="shared" ref="S14:S16" si="2">AW14</f>
        <v>MMBtu</v>
      </c>
      <c r="T14" s="221"/>
      <c r="U14" s="221"/>
      <c r="V14" s="221"/>
      <c r="W14" s="221"/>
      <c r="X14" s="222">
        <f t="shared" ref="X14:X16" si="3">BB14</f>
        <v>2500</v>
      </c>
      <c r="Y14" s="222"/>
      <c r="Z14" s="222"/>
      <c r="AA14" s="222"/>
      <c r="AB14" s="222"/>
      <c r="AG14" s="147" t="str">
        <f t="shared" ref="AG14:AG16" si="4">IF(E14=0,"&lt;-- Hide","")</f>
        <v/>
      </c>
      <c r="AH14"/>
      <c r="AI14" s="223" t="s">
        <v>48</v>
      </c>
      <c r="AJ14" s="223"/>
      <c r="AK14" s="223"/>
      <c r="AL14" s="223"/>
      <c r="AM14" s="223"/>
      <c r="AN14" s="223"/>
      <c r="AO14" s="223"/>
      <c r="AP14" s="223"/>
      <c r="AQ14" s="223"/>
      <c r="AR14" s="220">
        <f>Analysis!C21</f>
        <v>500</v>
      </c>
      <c r="AS14" s="220"/>
      <c r="AT14" s="220"/>
      <c r="AU14" s="220"/>
      <c r="AV14" s="220"/>
      <c r="AW14" s="221" t="str">
        <f>IF(AI14="","",VLOOKUP(AI14,Resource_Streams[#Data],3,FALSE))</f>
        <v>MMBtu</v>
      </c>
      <c r="AX14" s="221"/>
      <c r="AY14" s="221"/>
      <c r="AZ14" s="221"/>
      <c r="BA14" s="221"/>
      <c r="BB14" s="222">
        <f>Analysis!C22</f>
        <v>2500</v>
      </c>
      <c r="BC14" s="222"/>
      <c r="BD14" s="222"/>
      <c r="BE14" s="222"/>
      <c r="BF14" s="222"/>
    </row>
    <row r="15" spans="1:58" ht="15" hidden="1" customHeight="1" x14ac:dyDescent="0.2">
      <c r="E15" s="223">
        <f t="shared" si="0"/>
        <v>0</v>
      </c>
      <c r="F15" s="223"/>
      <c r="G15" s="223"/>
      <c r="H15" s="223"/>
      <c r="I15" s="223"/>
      <c r="J15" s="223"/>
      <c r="K15" s="223"/>
      <c r="L15" s="223"/>
      <c r="M15" s="223"/>
      <c r="N15" s="220">
        <f t="shared" si="1"/>
        <v>0</v>
      </c>
      <c r="O15" s="220"/>
      <c r="P15" s="220"/>
      <c r="Q15" s="220"/>
      <c r="R15" s="220"/>
      <c r="S15" s="221" t="str">
        <f t="shared" si="2"/>
        <v/>
      </c>
      <c r="T15" s="221"/>
      <c r="U15" s="221"/>
      <c r="V15" s="221"/>
      <c r="W15" s="221"/>
      <c r="X15" s="222">
        <f t="shared" si="3"/>
        <v>0</v>
      </c>
      <c r="Y15" s="222"/>
      <c r="Z15" s="222"/>
      <c r="AA15" s="222"/>
      <c r="AB15" s="222"/>
      <c r="AG15" s="147" t="str">
        <f t="shared" si="4"/>
        <v>&lt;-- Hide</v>
      </c>
      <c r="AH15"/>
      <c r="AI15" s="223"/>
      <c r="AJ15" s="223"/>
      <c r="AK15" s="223"/>
      <c r="AL15" s="223"/>
      <c r="AM15" s="223"/>
      <c r="AN15" s="223"/>
      <c r="AO15" s="223"/>
      <c r="AP15" s="223"/>
      <c r="AQ15" s="223"/>
      <c r="AR15" s="220"/>
      <c r="AS15" s="220"/>
      <c r="AT15" s="220"/>
      <c r="AU15" s="220"/>
      <c r="AV15" s="220"/>
      <c r="AW15" s="221" t="str">
        <f>IF(AI15="","",VLOOKUP(AI15,Resource_Streams[#Data],3,FALSE))</f>
        <v/>
      </c>
      <c r="AX15" s="221"/>
      <c r="AY15" s="221"/>
      <c r="AZ15" s="221"/>
      <c r="BA15" s="221"/>
      <c r="BB15" s="222"/>
      <c r="BC15" s="222"/>
      <c r="BD15" s="222"/>
      <c r="BE15" s="222"/>
      <c r="BF15" s="222"/>
    </row>
    <row r="16" spans="1:58" ht="15" hidden="1" customHeight="1" x14ac:dyDescent="0.2">
      <c r="E16" s="237">
        <f t="shared" si="0"/>
        <v>0</v>
      </c>
      <c r="F16" s="237"/>
      <c r="G16" s="237"/>
      <c r="H16" s="237"/>
      <c r="I16" s="237"/>
      <c r="J16" s="237"/>
      <c r="K16" s="237"/>
      <c r="L16" s="237"/>
      <c r="M16" s="237"/>
      <c r="N16" s="238">
        <f t="shared" si="1"/>
        <v>0</v>
      </c>
      <c r="O16" s="238"/>
      <c r="P16" s="238"/>
      <c r="Q16" s="238"/>
      <c r="R16" s="238"/>
      <c r="S16" s="239" t="str">
        <f t="shared" si="2"/>
        <v/>
      </c>
      <c r="T16" s="239"/>
      <c r="U16" s="239"/>
      <c r="V16" s="239"/>
      <c r="W16" s="239"/>
      <c r="X16" s="240">
        <f t="shared" si="3"/>
        <v>0</v>
      </c>
      <c r="Y16" s="240"/>
      <c r="Z16" s="240"/>
      <c r="AA16" s="240"/>
      <c r="AB16" s="240"/>
      <c r="AG16" s="147" t="str">
        <f t="shared" si="4"/>
        <v>&lt;-- Hide</v>
      </c>
      <c r="AH16"/>
      <c r="AI16" s="237"/>
      <c r="AJ16" s="237"/>
      <c r="AK16" s="237"/>
      <c r="AL16" s="237"/>
      <c r="AM16" s="237"/>
      <c r="AN16" s="237"/>
      <c r="AO16" s="237"/>
      <c r="AP16" s="237"/>
      <c r="AQ16" s="237"/>
      <c r="AR16" s="238"/>
      <c r="AS16" s="238"/>
      <c r="AT16" s="238"/>
      <c r="AU16" s="238"/>
      <c r="AV16" s="238"/>
      <c r="AW16" s="239" t="str">
        <f>IF(AI16="","",VLOOKUP(AI16,Resource_Streams[#Data],3,FALSE))</f>
        <v/>
      </c>
      <c r="AX16" s="239"/>
      <c r="AY16" s="239"/>
      <c r="AZ16" s="239"/>
      <c r="BA16" s="239"/>
      <c r="BB16" s="240"/>
      <c r="BC16" s="240"/>
      <c r="BD16" s="240"/>
      <c r="BE16" s="240"/>
      <c r="BF16" s="240"/>
    </row>
    <row r="17" spans="1:58" ht="15" customHeight="1" x14ac:dyDescent="0.2">
      <c r="E17" s="210" t="s">
        <v>8</v>
      </c>
      <c r="F17" s="210"/>
      <c r="G17" s="210"/>
      <c r="H17" s="210"/>
      <c r="I17" s="210"/>
      <c r="J17" s="210"/>
      <c r="K17" s="210"/>
      <c r="L17" s="210"/>
      <c r="M17" s="210"/>
      <c r="N17" s="241">
        <f>(N13*3413/1000000)+N14</f>
        <v>670.65</v>
      </c>
      <c r="O17" s="241"/>
      <c r="P17" s="241"/>
      <c r="Q17" s="241"/>
      <c r="R17" s="241"/>
      <c r="S17" s="242" t="s">
        <v>11</v>
      </c>
      <c r="T17" s="242"/>
      <c r="U17" s="242"/>
      <c r="V17" s="242"/>
      <c r="W17" s="242"/>
      <c r="X17" s="209">
        <f>SUM(X13:AB16)</f>
        <v>5000</v>
      </c>
      <c r="Y17" s="209"/>
      <c r="Z17" s="209"/>
      <c r="AA17" s="209"/>
      <c r="AB17" s="209"/>
      <c r="AG17" s="37"/>
      <c r="AH17"/>
      <c r="AI17" s="210" t="s">
        <v>8</v>
      </c>
      <c r="AJ17" s="210"/>
      <c r="AK17" s="210"/>
      <c r="AL17" s="210"/>
      <c r="AM17" s="210"/>
      <c r="AN17" s="210"/>
      <c r="AO17" s="210"/>
      <c r="AP17" s="210"/>
      <c r="AQ17" s="210"/>
      <c r="AR17" s="241">
        <f>AR14+(AR13*3413/1000000)</f>
        <v>670.65</v>
      </c>
      <c r="AS17" s="241"/>
      <c r="AT17" s="241"/>
      <c r="AU17" s="241"/>
      <c r="AV17" s="241"/>
      <c r="AW17" s="242" t="s">
        <v>11</v>
      </c>
      <c r="AX17" s="242"/>
      <c r="AY17" s="242"/>
      <c r="AZ17" s="242"/>
      <c r="BA17" s="242"/>
      <c r="BB17" s="209">
        <f>SUM(BB13:BF16)</f>
        <v>5000</v>
      </c>
      <c r="BC17" s="209"/>
      <c r="BD17" s="209"/>
      <c r="BE17" s="209"/>
      <c r="BF17" s="209"/>
    </row>
    <row r="18" spans="1:58" ht="15" customHeight="1" x14ac:dyDescent="0.25">
      <c r="E18" s="47"/>
      <c r="F18" s="48"/>
      <c r="G18" s="48"/>
      <c r="H18" s="48"/>
      <c r="I18" s="48"/>
      <c r="J18" s="48"/>
      <c r="K18" s="48"/>
      <c r="L18" s="48"/>
      <c r="M18" s="48"/>
      <c r="N18" s="48"/>
      <c r="O18" s="48"/>
      <c r="P18" s="48"/>
      <c r="Q18" s="48"/>
      <c r="R18" s="48"/>
      <c r="S18" s="48"/>
      <c r="T18" s="48"/>
      <c r="U18" s="48"/>
      <c r="V18" s="48"/>
      <c r="W18" s="48"/>
      <c r="X18" s="48"/>
      <c r="Y18" s="48"/>
      <c r="Z18" s="48"/>
      <c r="AA18" s="48"/>
      <c r="AB18" s="48"/>
      <c r="AI18" s="236" t="s">
        <v>261</v>
      </c>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row>
    <row r="19" spans="1:58" s="37" customFormat="1" ht="15" customHeight="1" x14ac:dyDescent="0.25">
      <c r="A19" s="49"/>
      <c r="E19" s="228" t="s">
        <v>162</v>
      </c>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G19" s="70"/>
      <c r="AH19" s="72"/>
    </row>
    <row r="20" spans="1:58" s="37" customFormat="1" ht="15" customHeight="1" x14ac:dyDescent="0.25">
      <c r="A20" s="49"/>
      <c r="E20" s="229" t="s">
        <v>148</v>
      </c>
      <c r="F20" s="229"/>
      <c r="G20" s="229"/>
      <c r="H20" s="229"/>
      <c r="I20" s="229"/>
      <c r="J20" s="229"/>
      <c r="K20" s="229"/>
      <c r="L20" s="229"/>
      <c r="M20" s="229"/>
      <c r="N20" s="230"/>
      <c r="O20" s="230"/>
      <c r="P20" s="230"/>
      <c r="Q20" s="230"/>
      <c r="R20" s="230"/>
      <c r="S20" s="230" t="s">
        <v>149</v>
      </c>
      <c r="T20" s="230"/>
      <c r="U20" s="230"/>
      <c r="V20" s="230"/>
      <c r="W20" s="230"/>
      <c r="X20" s="230" t="s">
        <v>274</v>
      </c>
      <c r="Y20" s="230"/>
      <c r="Z20" s="230"/>
      <c r="AA20" s="230"/>
      <c r="AB20" s="230"/>
      <c r="AG20" s="70"/>
      <c r="AH20" s="72"/>
    </row>
    <row r="21" spans="1:58" ht="15" customHeight="1" x14ac:dyDescent="0.25">
      <c r="E21" s="233" t="str">
        <f ca="1">IF(Incentives!C16=Incentives!C4,"Before Incentives","Before Incentives")</f>
        <v>Before Incentives</v>
      </c>
      <c r="F21" s="234"/>
      <c r="G21" s="234"/>
      <c r="H21" s="234"/>
      <c r="I21" s="234"/>
      <c r="J21" s="234"/>
      <c r="K21" s="234"/>
      <c r="L21" s="234"/>
      <c r="M21" s="234"/>
      <c r="N21" s="235"/>
      <c r="O21" s="235"/>
      <c r="P21" s="235"/>
      <c r="Q21" s="235"/>
      <c r="R21" s="235"/>
      <c r="S21" s="244">
        <f ca="1">Incentives!C4</f>
        <v>5617</v>
      </c>
      <c r="T21" s="245"/>
      <c r="U21" s="245"/>
      <c r="V21" s="245"/>
      <c r="W21" s="245"/>
      <c r="X21" s="251">
        <f ca="1">Incentives!C6</f>
        <v>1.1234</v>
      </c>
      <c r="Y21" s="252"/>
      <c r="Z21" s="252"/>
      <c r="AA21" s="252"/>
      <c r="AB21" s="252"/>
      <c r="AH21" s="73"/>
      <c r="AI21" s="39"/>
      <c r="AJ21" s="39"/>
      <c r="AK21" s="39"/>
      <c r="AL21" s="39"/>
    </row>
    <row r="22" spans="1:58" s="37" customFormat="1" ht="15" customHeight="1" x14ac:dyDescent="0.25">
      <c r="A22" s="49"/>
      <c r="E22" s="213" t="str">
        <f ca="1">IF(Incentives!C16=Incentives!C4,"No Incentives Found","After Incentives")</f>
        <v>After Incentives</v>
      </c>
      <c r="F22" s="214"/>
      <c r="G22" s="214"/>
      <c r="H22" s="214"/>
      <c r="I22" s="214"/>
      <c r="J22" s="214"/>
      <c r="K22" s="214"/>
      <c r="L22" s="214"/>
      <c r="M22" s="214"/>
      <c r="N22" s="215"/>
      <c r="O22" s="215"/>
      <c r="P22" s="215"/>
      <c r="Q22" s="215"/>
      <c r="R22" s="215"/>
      <c r="S22" s="216">
        <f ca="1">IF(Incentives!C16=Incentives!C4,"-",Incentives!C16)</f>
        <v>5567</v>
      </c>
      <c r="T22" s="217"/>
      <c r="U22" s="217"/>
      <c r="V22" s="217"/>
      <c r="W22" s="217"/>
      <c r="X22" s="218">
        <f ca="1">IF(Incentives!C16=Incentives!C4,"-",Incentives!D16)</f>
        <v>1.1133999999999999</v>
      </c>
      <c r="Y22" s="219"/>
      <c r="Z22" s="219"/>
      <c r="AA22" s="219"/>
      <c r="AB22" s="219"/>
      <c r="AG22" s="70"/>
      <c r="AH22" s="72"/>
      <c r="AI22"/>
      <c r="AJ22"/>
      <c r="AK22"/>
      <c r="AL22"/>
    </row>
    <row r="23" spans="1:58" s="155" customFormat="1" ht="15" customHeight="1" x14ac:dyDescent="0.25">
      <c r="E23" s="200"/>
      <c r="F23" s="98"/>
      <c r="G23" s="98"/>
      <c r="H23" s="98"/>
      <c r="I23" s="98"/>
      <c r="J23" s="98"/>
      <c r="K23" s="98"/>
      <c r="L23" s="98"/>
      <c r="M23" s="98"/>
      <c r="N23" s="40"/>
      <c r="O23" s="40"/>
      <c r="P23" s="40"/>
      <c r="Q23" s="40"/>
      <c r="R23" s="40"/>
      <c r="S23" s="201"/>
      <c r="T23" s="202"/>
      <c r="U23" s="202"/>
      <c r="V23" s="202"/>
      <c r="W23" s="202"/>
      <c r="X23" s="203"/>
      <c r="Y23" s="204"/>
      <c r="Z23" s="204"/>
      <c r="AA23" s="204"/>
      <c r="AB23" s="204"/>
      <c r="AG23" s="70"/>
      <c r="AH23" s="72"/>
    </row>
    <row r="24" spans="1:58" s="37" customFormat="1" ht="15" customHeight="1" x14ac:dyDescent="0.25">
      <c r="A24" s="49"/>
      <c r="B24" s="38" t="s">
        <v>1</v>
      </c>
      <c r="C24" s="38"/>
      <c r="D24" s="38"/>
      <c r="E24" s="38"/>
      <c r="F24" s="38"/>
      <c r="G24" s="38"/>
      <c r="H24" s="38"/>
      <c r="I24" s="39"/>
      <c r="J24" s="39"/>
      <c r="K24" s="39"/>
      <c r="L24" s="39"/>
      <c r="M24" s="39"/>
      <c r="N24" s="39"/>
      <c r="O24" s="39"/>
      <c r="P24" s="39"/>
      <c r="Q24" s="39"/>
      <c r="R24" s="39"/>
      <c r="S24" s="39"/>
      <c r="T24" s="39"/>
      <c r="U24" s="39"/>
      <c r="V24" s="39"/>
      <c r="W24" s="39"/>
      <c r="X24" s="39"/>
      <c r="Y24" s="39"/>
      <c r="Z24" s="39"/>
      <c r="AA24" s="39"/>
      <c r="AB24" s="39"/>
      <c r="AC24" s="39"/>
      <c r="AD24" s="39"/>
      <c r="AE24" s="39"/>
      <c r="AG24" s="70"/>
      <c r="AH24" s="72"/>
      <c r="AI24"/>
      <c r="AJ24"/>
      <c r="AK24"/>
      <c r="AL24"/>
    </row>
    <row r="25" spans="1:58" s="39" customFormat="1" ht="15" customHeight="1" x14ac:dyDescent="0.25">
      <c r="B25"/>
      <c r="C25"/>
      <c r="D25"/>
      <c r="E25"/>
      <c r="F25"/>
      <c r="G25"/>
      <c r="H25"/>
      <c r="I25"/>
      <c r="J25"/>
      <c r="K25"/>
      <c r="L25"/>
      <c r="M25"/>
      <c r="N25"/>
      <c r="O25"/>
      <c r="P25"/>
      <c r="Q25"/>
      <c r="R25"/>
      <c r="S25"/>
      <c r="T25"/>
      <c r="U25"/>
      <c r="V25"/>
      <c r="W25"/>
      <c r="X25"/>
      <c r="Y25"/>
      <c r="Z25"/>
      <c r="AA25"/>
      <c r="AB25"/>
      <c r="AC25"/>
      <c r="AD25"/>
      <c r="AE25"/>
      <c r="AG25" s="71"/>
      <c r="AH25" s="72"/>
      <c r="AI25"/>
      <c r="AJ25"/>
      <c r="AK25"/>
      <c r="AL25"/>
    </row>
    <row r="26" spans="1:58" ht="15" customHeight="1" x14ac:dyDescent="0.25">
      <c r="B26" s="211" t="str">
        <f>"The "&amp;TEXT(Analysis!C8,"##0.0")&amp;" MMBtu/hr boiler uses a "&amp; TEXT(Analysis!C9,"##")&amp;" hp " &amp; IF(Analysis!B5="Forced Draft","forced draft","induced draft")&amp;" fan with an "&amp; IF(Analysis!B6="Outlet Damper","outlet damper","inlet vane")&amp;" to control air flow. "&amp; IF(Analysis!B6="Outlet Damper", "A damper controls air flow by increasing flow resistance. Partially closed dampers are inefficient because significant power is required to overcome the added resistance."," An inlet vane controls the airflow into the boiler by adjusting the fan performance characteristics. This can be inefficient when the fan operates away from it's best efficiency point as the inlet vane is adjusted.")</f>
        <v>The 10.0 MMBtu/hr boiler uses a 10 hp forced draft fan with an outlet damper to control air flow. A damper controls air flow by increasing flow resistance. Partially closed dampers are inefficient because significant power is required to overcome the added resistance.</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row>
    <row r="27" spans="1:58" ht="15" customHeight="1" x14ac:dyDescent="0.25">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I27" s="55"/>
      <c r="AJ27" s="55"/>
      <c r="AK27" s="55"/>
      <c r="AL27" s="55"/>
    </row>
    <row r="28" spans="1:58" ht="15" customHeight="1" x14ac:dyDescent="0.25">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I28" s="55"/>
      <c r="AJ28" s="55"/>
      <c r="AK28" s="55"/>
      <c r="AL28" s="55"/>
    </row>
    <row r="29" spans="1:58" ht="15" customHeight="1" x14ac:dyDescent="0.25">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I29" s="55"/>
      <c r="AJ29" s="55"/>
      <c r="AK29" s="55"/>
      <c r="AL29" s="55"/>
    </row>
    <row r="30" spans="1:58" s="55" customFormat="1" ht="15" customHeight="1" x14ac:dyDescent="0.25">
      <c r="B30" s="211" t="s">
        <v>279</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G30" s="70"/>
      <c r="AH30" s="72"/>
      <c r="AI30" s="90"/>
      <c r="AJ30" s="90"/>
      <c r="AK30" s="90"/>
      <c r="AL30" s="90"/>
    </row>
    <row r="31" spans="1:58" s="55" customFormat="1" ht="15" customHeight="1" x14ac:dyDescent="0.25">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G31" s="70"/>
      <c r="AH31" s="72"/>
    </row>
    <row r="32" spans="1:58" s="104" customFormat="1" ht="15" customHeight="1" x14ac:dyDescent="0.25">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G32" s="70"/>
      <c r="AH32" s="72"/>
      <c r="AI32" s="55"/>
      <c r="AJ32" s="55"/>
      <c r="AK32" s="55"/>
      <c r="AL32" s="55"/>
    </row>
    <row r="33" spans="2:38" s="145" customFormat="1" ht="15" customHeight="1" x14ac:dyDescent="0.25">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G33" s="70"/>
      <c r="AH33" s="72"/>
    </row>
    <row r="34" spans="2:38" s="145" customFormat="1" ht="15" customHeight="1" x14ac:dyDescent="0.25">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G34" s="70"/>
      <c r="AH34" s="72"/>
    </row>
    <row r="35" spans="2:38" s="145" customFormat="1" ht="15" customHeight="1" x14ac:dyDescent="0.25">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G35" s="70"/>
      <c r="AH35" s="72"/>
    </row>
    <row r="36" spans="2:38" s="145" customFormat="1" ht="15" customHeight="1" x14ac:dyDescent="0.25">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G36" s="70"/>
      <c r="AH36" s="72"/>
    </row>
    <row r="37" spans="2:38" s="145" customFormat="1" ht="15" customHeight="1" x14ac:dyDescent="0.25">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G37" s="70"/>
      <c r="AH37" s="72"/>
    </row>
    <row r="38" spans="2:38" s="145" customFormat="1" ht="15" customHeight="1" x14ac:dyDescent="0.25">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G38" s="70"/>
      <c r="AH38" s="72"/>
    </row>
    <row r="39" spans="2:38" s="145" customFormat="1" ht="15" customHeight="1" x14ac:dyDescent="0.25">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G39" s="70"/>
      <c r="AH39" s="72"/>
    </row>
    <row r="40" spans="2:38" s="145" customFormat="1" ht="15" customHeight="1" x14ac:dyDescent="0.25">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G40" s="70"/>
      <c r="AH40" s="72"/>
    </row>
    <row r="41" spans="2:38" s="90" customFormat="1" ht="15" customHeight="1" x14ac:dyDescent="0.25">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G41" s="70"/>
      <c r="AH41" s="72"/>
      <c r="AI41" s="55"/>
      <c r="AJ41" s="55"/>
      <c r="AK41" s="55"/>
      <c r="AL41" s="55"/>
    </row>
    <row r="42" spans="2:38" s="55" customFormat="1" ht="15" customHeight="1" x14ac:dyDescent="0.25">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G42" s="70"/>
      <c r="AH42" s="72"/>
    </row>
    <row r="43" spans="2:38" s="55" customFormat="1" ht="15" customHeight="1" x14ac:dyDescent="0.25">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G43" s="70"/>
      <c r="AH43" s="72"/>
    </row>
    <row r="44" spans="2:38" s="55" customFormat="1" ht="15" customHeight="1" x14ac:dyDescent="0.25">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G44" s="70"/>
      <c r="AH44" s="72"/>
    </row>
    <row r="45" spans="2:38" s="55" customFormat="1" ht="15" customHeight="1" x14ac:dyDescent="0.25">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G45" s="70"/>
      <c r="AH45" s="72"/>
      <c r="AI45"/>
      <c r="AJ45"/>
      <c r="AK45"/>
      <c r="AL45"/>
    </row>
    <row r="46" spans="2:38" s="145" customFormat="1" ht="15" customHeight="1" x14ac:dyDescent="0.25">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G46" s="70"/>
      <c r="AH46" s="72"/>
    </row>
    <row r="47" spans="2:38" s="145" customFormat="1" ht="15" customHeight="1" x14ac:dyDescent="0.25">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G47" s="70"/>
      <c r="AH47" s="72"/>
    </row>
    <row r="48" spans="2:38" s="55" customFormat="1" ht="15" customHeight="1" x14ac:dyDescent="0.25">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G48" s="70"/>
      <c r="AH48" s="73"/>
      <c r="AI48" s="39"/>
      <c r="AJ48" s="39"/>
      <c r="AK48" s="39"/>
      <c r="AL48" s="39"/>
    </row>
    <row r="49" spans="1:38" ht="15" customHeight="1" x14ac:dyDescent="0.25">
      <c r="B49" s="212" t="s">
        <v>2</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I49" s="90"/>
      <c r="AJ49" s="90"/>
      <c r="AK49" s="90"/>
      <c r="AL49" s="90"/>
    </row>
    <row r="50" spans="1:38" ht="15" customHeight="1" x14ac:dyDescent="0.25">
      <c r="A50"/>
    </row>
    <row r="51" spans="1:38" ht="15" customHeight="1" x14ac:dyDescent="0.25">
      <c r="A51"/>
      <c r="B51" s="211" t="s">
        <v>273</v>
      </c>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I51" s="55"/>
      <c r="AJ51" s="55"/>
      <c r="AK51" s="55"/>
      <c r="AL51" s="55"/>
    </row>
    <row r="52" spans="1:38" s="90" customFormat="1" ht="15" customHeight="1" x14ac:dyDescent="0.25">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G52" s="70"/>
      <c r="AH52" s="72"/>
      <c r="AI52" s="69"/>
      <c r="AJ52" s="69"/>
      <c r="AK52" s="69"/>
      <c r="AL52" s="69"/>
    </row>
    <row r="53" spans="1:38" ht="15" customHeight="1" x14ac:dyDescent="0.25">
      <c r="A53"/>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I53" s="86"/>
      <c r="AJ53" s="86"/>
      <c r="AK53" s="86"/>
      <c r="AL53" s="86"/>
    </row>
    <row r="54" spans="1:38" s="55" customFormat="1" ht="15" customHeight="1" x14ac:dyDescent="0.25">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G54" s="70"/>
      <c r="AH54" s="72"/>
      <c r="AI54" s="86"/>
      <c r="AJ54" s="86"/>
      <c r="AK54" s="86"/>
      <c r="AL54" s="86"/>
    </row>
    <row r="55" spans="1:38" s="69" customFormat="1" ht="15" customHeight="1" x14ac:dyDescent="0.25">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G55" s="70"/>
      <c r="AH55" s="72"/>
    </row>
    <row r="56" spans="1:38" s="86" customFormat="1" ht="15" customHeight="1" x14ac:dyDescent="0.25">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G56" s="70"/>
      <c r="AH56" s="72"/>
      <c r="AI56"/>
      <c r="AJ56"/>
      <c r="AK56"/>
      <c r="AL56"/>
    </row>
    <row r="57" spans="1:38" s="86" customFormat="1" ht="15" customHeight="1" x14ac:dyDescent="0.25">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G57" s="70"/>
      <c r="AH57" s="72"/>
      <c r="AI57" s="90"/>
      <c r="AJ57" s="90"/>
      <c r="AK57" s="90"/>
      <c r="AL57" s="90"/>
    </row>
    <row r="58" spans="1:38" s="69" customFormat="1" ht="15" customHeight="1" x14ac:dyDescent="0.25">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G58" s="70"/>
      <c r="AH58" s="72"/>
      <c r="AI58"/>
      <c r="AJ58"/>
      <c r="AK58"/>
      <c r="AL58"/>
    </row>
    <row r="59" spans="1:38" s="151" customFormat="1" ht="15" customHeight="1" x14ac:dyDescent="0.25">
      <c r="B59" s="211" t="s">
        <v>278</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G59" s="70"/>
      <c r="AH59" s="72"/>
    </row>
    <row r="60" spans="1:38" s="151" customFormat="1" ht="15" customHeight="1" x14ac:dyDescent="0.25">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G60" s="70"/>
      <c r="AH60" s="72"/>
    </row>
    <row r="61" spans="1:38" s="151" customFormat="1" ht="15" customHeight="1" x14ac:dyDescent="0.25">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G61" s="70"/>
      <c r="AH61" s="72"/>
    </row>
    <row r="62" spans="1:38" s="151" customFormat="1" ht="15" customHeight="1" x14ac:dyDescent="0.25">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G62" s="70"/>
      <c r="AH62" s="72"/>
    </row>
    <row r="63" spans="1:38" ht="15" customHeight="1" x14ac:dyDescent="0.25">
      <c r="A63"/>
      <c r="B63" s="211" t="s">
        <v>244</v>
      </c>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I63" s="93"/>
      <c r="AJ63" s="93"/>
      <c r="AK63" s="93"/>
      <c r="AL63" s="93"/>
    </row>
    <row r="64" spans="1:38" s="90" customFormat="1" ht="15" customHeight="1" x14ac:dyDescent="0.25">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G64" s="70"/>
      <c r="AH64" s="72"/>
      <c r="AI64"/>
      <c r="AJ64"/>
      <c r="AK64"/>
      <c r="AL64"/>
    </row>
    <row r="65" spans="1:38" ht="15" customHeight="1" x14ac:dyDescent="0.25">
      <c r="A65"/>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I65" s="76"/>
      <c r="AJ65" s="76"/>
      <c r="AK65" s="76"/>
      <c r="AL65" s="76"/>
    </row>
    <row r="66" spans="1:38" s="151" customFormat="1" ht="15" customHeight="1" x14ac:dyDescent="0.25">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G66" s="70"/>
      <c r="AH66" s="72"/>
    </row>
    <row r="67" spans="1:38" s="93" customFormat="1" ht="15" customHeight="1"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G67" s="70"/>
      <c r="AH67" s="72"/>
      <c r="AI67" s="81"/>
      <c r="AJ67" s="81"/>
      <c r="AK67" s="81"/>
      <c r="AL67" s="81"/>
    </row>
    <row r="68" spans="1:38" ht="15" customHeight="1" x14ac:dyDescent="0.25">
      <c r="A68"/>
      <c r="B68" s="38" t="s">
        <v>3</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I68" s="101"/>
      <c r="AJ68" s="101"/>
      <c r="AK68" s="101"/>
      <c r="AL68" s="101"/>
    </row>
    <row r="69" spans="1:38" s="76" customFormat="1" ht="15" customHeight="1" x14ac:dyDescent="0.25">
      <c r="B69" s="38"/>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G69" s="70"/>
      <c r="AH69" s="72"/>
      <c r="AI69" s="87"/>
      <c r="AJ69" s="87"/>
      <c r="AK69" s="87"/>
      <c r="AL69" s="87"/>
    </row>
    <row r="70" spans="1:38" s="81" customFormat="1" ht="15" customHeight="1" x14ac:dyDescent="0.25">
      <c r="B70" s="211" t="str">
        <f ca="1">"Install an oxygen sensor in the boiler stack to measure excess oxygen from combustion." &amp; " Set the damper in the boiler forced draft fan to wide open and install a VFD to control fan impeller speed based on excess oxygen." &amp; " This will reduce excess oxygen in the combustion process and improve efficiency." &amp; " Also install a VFD bypassso the process can continue uninterrupted if the VFD fails, needs maintenance, or needs reprogramming. " &amp;"If implemented, natural gas costs will be reduced by "&amp; TEXT(Analysis!C22, "$#,###") &amp;" annually and fan electrical costs will be reduced by "&amp; TEXT(Analysis!C18, "$#,###") &amp;" annually, totaling to "&amp; TEXT(Analysis!C37,"$#,###") &amp;" annual cost savings. The estimated implementation cost is " &amp; TEXT(Analysis!C38,"$#,###") &amp; " resulting in a " &amp; TEXT(Analysis!C39,"0.#") &amp; " year payback."</f>
        <v>Install an oxygen sensor in the boiler stack to measure excess oxygen from combustion. Set the damper in the boiler forced draft fan to wide open and install a VFD to control fan impeller speed based on excess oxygen. This will reduce excess oxygen in the combustion process and improve efficiency. Also install a VFD bypassso the process can continue uninterrupted if the VFD fails, needs maintenance, or needs reprogramming. If implemented, natural gas costs will be reduced by $2,500 annually and fan electrical costs will be reduced by $2,500 annually, totaling to $5,000 annual cost savings. The estimated implementation cost is $5,617 resulting in a 1.1 year payback.</v>
      </c>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G70" s="70"/>
      <c r="AH70" s="72"/>
    </row>
    <row r="71" spans="1:38" s="101" customFormat="1" ht="15" customHeight="1" x14ac:dyDescent="0.25">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G71" s="70"/>
      <c r="AH71" s="72"/>
      <c r="AI71" s="81"/>
      <c r="AJ71" s="81"/>
      <c r="AK71" s="81"/>
      <c r="AL71" s="81"/>
    </row>
    <row r="72" spans="1:38" s="87" customFormat="1" ht="15" customHeight="1" x14ac:dyDescent="0.25">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G72" s="70"/>
      <c r="AH72" s="72"/>
      <c r="AI72" s="81"/>
      <c r="AJ72" s="81"/>
      <c r="AK72" s="81"/>
      <c r="AL72" s="81"/>
    </row>
    <row r="73" spans="1:38" s="81" customFormat="1" ht="15" customHeight="1" x14ac:dyDescent="0.25">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G73" s="70"/>
      <c r="AH73" s="72"/>
    </row>
    <row r="74" spans="1:38" s="81" customFormat="1" ht="15" customHeight="1" x14ac:dyDescent="0.25">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G74" s="70"/>
      <c r="AH74" s="72"/>
    </row>
    <row r="75" spans="1:38" s="81" customFormat="1" ht="15" customHeight="1" x14ac:dyDescent="0.25">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G75" s="70"/>
      <c r="AH75" s="72"/>
    </row>
    <row r="76" spans="1:38" s="81" customFormat="1" ht="15" customHeight="1" x14ac:dyDescent="0.25">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G76" s="70"/>
      <c r="AH76" s="72"/>
    </row>
    <row r="77" spans="1:38" s="151" customFormat="1" ht="15" customHeight="1" x14ac:dyDescent="0.25">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G77" s="70"/>
      <c r="AH77" s="72"/>
    </row>
    <row r="78" spans="1:38" s="81" customFormat="1" ht="15" customHeight="1" x14ac:dyDescent="0.25">
      <c r="B78" s="89" t="s">
        <v>272</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G78" s="70"/>
      <c r="AH78" s="72"/>
    </row>
    <row r="79" spans="1:38" s="81" customFormat="1" ht="15" customHeight="1" x14ac:dyDescent="0.25">
      <c r="B79" s="38" t="s">
        <v>165</v>
      </c>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G79" s="70"/>
      <c r="AH79" s="72"/>
    </row>
    <row r="80" spans="1:38" s="81" customFormat="1" ht="15" customHeight="1" x14ac:dyDescent="0.25">
      <c r="B80" s="38"/>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G80" s="70"/>
      <c r="AH80" s="72"/>
    </row>
    <row r="81" spans="2:34" s="81" customFormat="1" ht="15" customHeight="1" x14ac:dyDescent="0.25">
      <c r="B81" s="211" t="s">
        <v>276</v>
      </c>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G81" s="70"/>
      <c r="AH81" s="72"/>
    </row>
    <row r="82" spans="2:34" s="81" customFormat="1" ht="15" customHeight="1" x14ac:dyDescent="0.25">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G82" s="70"/>
      <c r="AH82" s="72"/>
    </row>
    <row r="83" spans="2:34" s="81" customFormat="1" ht="15" customHeight="1" x14ac:dyDescent="0.25">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G83" s="70"/>
      <c r="AH83" s="72"/>
    </row>
    <row r="84" spans="2:34" s="81" customFormat="1" ht="15" customHeight="1" x14ac:dyDescent="0.25">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G84" s="70"/>
      <c r="AH84" s="72"/>
    </row>
    <row r="85" spans="2:34" s="149" customFormat="1" ht="15" customHeight="1" x14ac:dyDescent="0.25">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G85" s="70"/>
      <c r="AH85" s="72"/>
    </row>
    <row r="86" spans="2:34" s="81" customFormat="1" ht="15" customHeight="1" x14ac:dyDescent="0.25">
      <c r="B86" s="211" t="s">
        <v>277</v>
      </c>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G86" s="70"/>
      <c r="AH86" s="72"/>
    </row>
    <row r="87" spans="2:34" s="81" customFormat="1" ht="15" customHeight="1" x14ac:dyDescent="0.25">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G87" s="70"/>
      <c r="AH87" s="72"/>
    </row>
    <row r="88" spans="2:34" s="81" customFormat="1" ht="15" customHeight="1" x14ac:dyDescent="0.25">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G88" s="70"/>
      <c r="AH88" s="72"/>
    </row>
    <row r="89" spans="2:34" s="145" customFormat="1" ht="15" customHeight="1" x14ac:dyDescent="0.25">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G89" s="70"/>
      <c r="AH89" s="72"/>
    </row>
    <row r="90" spans="2:34" ht="15" customHeight="1" x14ac:dyDescent="0.25">
      <c r="B90" s="232" t="s">
        <v>9</v>
      </c>
      <c r="C90" s="232"/>
      <c r="D90" s="232"/>
      <c r="E90" s="232"/>
      <c r="F90" s="232"/>
      <c r="G90" s="232"/>
      <c r="H90" s="232" t="s">
        <v>183</v>
      </c>
      <c r="I90" s="232"/>
      <c r="J90" s="232"/>
      <c r="K90" s="232"/>
      <c r="L90" s="232"/>
      <c r="M90" s="232"/>
      <c r="N90" s="232" t="s">
        <v>10</v>
      </c>
      <c r="O90" s="232"/>
      <c r="P90" s="232"/>
      <c r="Q90" s="232"/>
      <c r="R90" s="232"/>
      <c r="S90" s="232"/>
      <c r="T90" s="232" t="s">
        <v>164</v>
      </c>
      <c r="U90" s="232"/>
      <c r="V90" s="232"/>
      <c r="W90" s="232"/>
      <c r="X90" s="232"/>
      <c r="Y90" s="232"/>
      <c r="Z90" s="232" t="s">
        <v>163</v>
      </c>
      <c r="AA90" s="232"/>
      <c r="AB90" s="232"/>
      <c r="AC90" s="232"/>
      <c r="AD90" s="232"/>
      <c r="AE90" s="232"/>
    </row>
    <row r="91" spans="2:34" ht="15" customHeight="1" x14ac:dyDescent="0.25">
      <c r="B91" s="249" t="s">
        <v>262</v>
      </c>
      <c r="C91" s="249"/>
      <c r="D91" s="249"/>
      <c r="E91" s="249"/>
      <c r="F91" s="249"/>
      <c r="G91" s="249"/>
      <c r="H91" s="231" t="s">
        <v>238</v>
      </c>
      <c r="I91" s="231"/>
      <c r="J91" s="231"/>
      <c r="K91" s="231"/>
      <c r="L91" s="231"/>
      <c r="M91" s="231"/>
      <c r="N91" s="246" t="s">
        <v>238</v>
      </c>
      <c r="O91" s="246"/>
      <c r="P91" s="246"/>
      <c r="Q91" s="246"/>
      <c r="R91" s="246"/>
      <c r="S91" s="246"/>
      <c r="T91" s="231" t="s">
        <v>238</v>
      </c>
      <c r="U91" s="231"/>
      <c r="V91" s="231"/>
      <c r="W91" s="231"/>
      <c r="X91" s="231"/>
      <c r="Y91" s="231"/>
      <c r="Z91" s="243" t="s">
        <v>238</v>
      </c>
      <c r="AA91" s="243"/>
      <c r="AB91" s="243"/>
      <c r="AC91" s="243"/>
      <c r="AD91" s="243"/>
      <c r="AE91" s="243"/>
    </row>
    <row r="92" spans="2:34" ht="15" customHeight="1" x14ac:dyDescent="0.25">
      <c r="B92" s="249" t="s">
        <v>280</v>
      </c>
      <c r="C92" s="249"/>
      <c r="D92" s="249"/>
      <c r="E92" s="249"/>
      <c r="F92" s="249"/>
      <c r="G92" s="249"/>
      <c r="H92" s="231" t="s">
        <v>238</v>
      </c>
      <c r="I92" s="231"/>
      <c r="J92" s="231"/>
      <c r="K92" s="231"/>
      <c r="L92" s="231"/>
      <c r="M92" s="231"/>
      <c r="N92" s="81"/>
      <c r="O92" s="81"/>
      <c r="P92" s="81"/>
      <c r="Q92" s="81"/>
      <c r="R92" s="81"/>
      <c r="S92" s="81"/>
      <c r="T92" s="81"/>
      <c r="U92" s="81"/>
      <c r="V92" s="81"/>
      <c r="W92" s="81"/>
      <c r="X92" s="81"/>
      <c r="Y92" s="81"/>
      <c r="Z92" s="81"/>
      <c r="AA92" s="81"/>
      <c r="AB92" s="81"/>
      <c r="AC92" s="81"/>
      <c r="AD92" s="81"/>
      <c r="AE92" s="81"/>
    </row>
    <row r="93" spans="2:34" ht="15" customHeight="1" x14ac:dyDescent="0.25">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row>
    <row r="94" spans="2:34" ht="15" customHeight="1"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row>
    <row r="95" spans="2:34" ht="15" customHeight="1"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row>
    <row r="96" spans="2:34" ht="15" customHeight="1"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row>
    <row r="97" spans="2:31" ht="15" customHeight="1"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row>
    <row r="98" spans="2:31" ht="15" customHeight="1" x14ac:dyDescent="0.25">
      <c r="B98" s="56"/>
      <c r="C98" s="56"/>
      <c r="D98" s="56"/>
      <c r="E98" s="38"/>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row>
    <row r="102" spans="2:31" ht="15" customHeight="1" x14ac:dyDescent="0.25">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row>
  </sheetData>
  <mergeCells count="89">
    <mergeCell ref="E15:M15"/>
    <mergeCell ref="B26:AE29"/>
    <mergeCell ref="B91:G91"/>
    <mergeCell ref="B92:G92"/>
    <mergeCell ref="A1:AF1"/>
    <mergeCell ref="X21:AB21"/>
    <mergeCell ref="E19:AB19"/>
    <mergeCell ref="E20:M20"/>
    <mergeCell ref="N20:R20"/>
    <mergeCell ref="S20:W20"/>
    <mergeCell ref="X20:AB20"/>
    <mergeCell ref="X13:AB13"/>
    <mergeCell ref="X14:AB14"/>
    <mergeCell ref="X15:AB15"/>
    <mergeCell ref="X16:AB16"/>
    <mergeCell ref="X17:AB17"/>
    <mergeCell ref="N12:R12"/>
    <mergeCell ref="B5:AE8"/>
    <mergeCell ref="S17:W17"/>
    <mergeCell ref="N17:R17"/>
    <mergeCell ref="A2:AF2"/>
    <mergeCell ref="X12:AB12"/>
    <mergeCell ref="S14:W14"/>
    <mergeCell ref="S15:W15"/>
    <mergeCell ref="S16:W16"/>
    <mergeCell ref="E13:M13"/>
    <mergeCell ref="S13:W13"/>
    <mergeCell ref="E12:M12"/>
    <mergeCell ref="E14:M14"/>
    <mergeCell ref="S12:W12"/>
    <mergeCell ref="N13:R13"/>
    <mergeCell ref="N14:R14"/>
    <mergeCell ref="N15:R15"/>
    <mergeCell ref="E11:AB11"/>
    <mergeCell ref="N16:R16"/>
    <mergeCell ref="E16:M16"/>
    <mergeCell ref="Z91:AE91"/>
    <mergeCell ref="B70:AE76"/>
    <mergeCell ref="S21:W21"/>
    <mergeCell ref="B63:AE65"/>
    <mergeCell ref="H90:M90"/>
    <mergeCell ref="N90:S90"/>
    <mergeCell ref="T90:Y90"/>
    <mergeCell ref="H91:M91"/>
    <mergeCell ref="N91:S91"/>
    <mergeCell ref="T91:Y91"/>
    <mergeCell ref="Z90:AE90"/>
    <mergeCell ref="B59:AE62"/>
    <mergeCell ref="H92:M92"/>
    <mergeCell ref="B90:G90"/>
    <mergeCell ref="E21:M21"/>
    <mergeCell ref="N21:R21"/>
    <mergeCell ref="AI13:AQ13"/>
    <mergeCell ref="AI14:AQ14"/>
    <mergeCell ref="B81:AE84"/>
    <mergeCell ref="B86:AE88"/>
    <mergeCell ref="AI18:BF18"/>
    <mergeCell ref="AI16:AQ16"/>
    <mergeCell ref="AR16:AV16"/>
    <mergeCell ref="AW16:BA16"/>
    <mergeCell ref="BB16:BF16"/>
    <mergeCell ref="AI17:AQ17"/>
    <mergeCell ref="AR17:AV17"/>
    <mergeCell ref="AW17:BA17"/>
    <mergeCell ref="AR13:AV13"/>
    <mergeCell ref="AW13:BA13"/>
    <mergeCell ref="BB13:BF13"/>
    <mergeCell ref="AI8:BF10"/>
    <mergeCell ref="AI11:BF11"/>
    <mergeCell ref="AI12:AQ12"/>
    <mergeCell ref="AR12:AV12"/>
    <mergeCell ref="AW12:BA12"/>
    <mergeCell ref="BB12:BF12"/>
    <mergeCell ref="AR14:AV14"/>
    <mergeCell ref="AW14:BA14"/>
    <mergeCell ref="BB14:BF14"/>
    <mergeCell ref="AI15:AQ15"/>
    <mergeCell ref="AR15:AV15"/>
    <mergeCell ref="AW15:BA15"/>
    <mergeCell ref="BB15:BF15"/>
    <mergeCell ref="BB17:BF17"/>
    <mergeCell ref="E17:M17"/>
    <mergeCell ref="B51:AE58"/>
    <mergeCell ref="B49:AE49"/>
    <mergeCell ref="B30:AE40"/>
    <mergeCell ref="E22:M22"/>
    <mergeCell ref="N22:R22"/>
    <mergeCell ref="S22:W22"/>
    <mergeCell ref="X22:AB22"/>
  </mergeCells>
  <dataValidations count="1">
    <dataValidation type="list" allowBlank="1" showInputMessage="1" showErrorMessage="1" sqref="B91">
      <formula1>"Unmodified Template, Modified Template, Original Template"</formula1>
    </dataValidation>
  </dataValidations>
  <printOptions horizontalCentered="1"/>
  <pageMargins left="0.25" right="0.25" top="0.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AI13:AQ16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319"/>
  <sheetViews>
    <sheetView showGridLines="0" view="pageBreakPreview" zoomScaleNormal="100" zoomScaleSheetLayoutView="100" workbookViewId="0">
      <selection activeCell="I14" sqref="I14"/>
    </sheetView>
  </sheetViews>
  <sheetFormatPr defaultRowHeight="14.25" x14ac:dyDescent="0.2"/>
  <cols>
    <col min="1" max="1" width="34.83203125" style="1" customWidth="1"/>
    <col min="2" max="2" width="6.33203125" style="1" customWidth="1"/>
    <col min="3" max="3" width="10" style="1" customWidth="1"/>
    <col min="4" max="4" width="8.33203125" style="1" customWidth="1"/>
    <col min="5" max="5" width="7.1640625" style="1" customWidth="1"/>
    <col min="6" max="6" width="1.6640625" style="1" customWidth="1"/>
    <col min="7" max="7" width="40" style="1" customWidth="1"/>
    <col min="8" max="8" width="9.33203125" style="52"/>
    <col min="9" max="16384" width="9.33203125" style="1"/>
  </cols>
  <sheetData>
    <row r="1" spans="1:41" s="2" customFormat="1" ht="30" customHeight="1" x14ac:dyDescent="0.2">
      <c r="A1" s="256" t="str">
        <f>"AR No. "&amp;'Database Export'!A3&amp;" - Analysis"</f>
        <v>AR No. # - Analysis</v>
      </c>
      <c r="B1" s="256"/>
      <c r="C1" s="256"/>
      <c r="D1" s="256"/>
      <c r="E1" s="256"/>
      <c r="F1" s="256"/>
      <c r="G1" s="256"/>
      <c r="H1" s="5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257" t="str">
        <f>Narrative!A2</f>
        <v>Boiler Fan VFD w/Controls template style 2015</v>
      </c>
      <c r="B2" s="257"/>
      <c r="C2" s="257"/>
      <c r="D2" s="257"/>
      <c r="E2" s="257"/>
      <c r="F2" s="257"/>
      <c r="G2" s="257"/>
    </row>
    <row r="3" spans="1:41" ht="15" customHeight="1" x14ac:dyDescent="0.2">
      <c r="A3" s="3" t="s">
        <v>151</v>
      </c>
      <c r="B3" s="5"/>
      <c r="C3" s="5"/>
      <c r="D3" s="5"/>
      <c r="E3" s="3"/>
      <c r="G3" s="3" t="s">
        <v>150</v>
      </c>
    </row>
    <row r="4" spans="1:41" ht="15" customHeight="1" x14ac:dyDescent="0.25">
      <c r="A4" s="6" t="s">
        <v>243</v>
      </c>
      <c r="B4" s="7"/>
      <c r="C4" s="7"/>
      <c r="D4" s="7"/>
      <c r="E4" s="6"/>
      <c r="G4" s="43" t="s">
        <v>268</v>
      </c>
    </row>
    <row r="5" spans="1:41" ht="15" customHeight="1" x14ac:dyDescent="0.2">
      <c r="A5" s="142" t="s">
        <v>249</v>
      </c>
      <c r="B5" s="260" t="s">
        <v>257</v>
      </c>
      <c r="C5" s="261"/>
      <c r="D5" s="262"/>
      <c r="E5" s="116"/>
    </row>
    <row r="6" spans="1:41" ht="15" customHeight="1" x14ac:dyDescent="0.2">
      <c r="A6" s="142" t="s">
        <v>250</v>
      </c>
      <c r="B6" s="260" t="s">
        <v>264</v>
      </c>
      <c r="C6" s="261"/>
      <c r="D6" s="262"/>
      <c r="E6" s="116"/>
      <c r="G6" s="113"/>
    </row>
    <row r="7" spans="1:41" s="58" customFormat="1" ht="15" customHeight="1" x14ac:dyDescent="0.2">
      <c r="A7" s="4" t="s">
        <v>185</v>
      </c>
      <c r="B7" s="105"/>
      <c r="C7" s="42">
        <v>8760</v>
      </c>
      <c r="D7" s="8" t="s">
        <v>203</v>
      </c>
      <c r="E7" s="65" t="s">
        <v>154</v>
      </c>
      <c r="G7" s="1" t="s">
        <v>267</v>
      </c>
      <c r="H7" s="52"/>
    </row>
    <row r="8" spans="1:41" s="58" customFormat="1" ht="15" customHeight="1" x14ac:dyDescent="0.2">
      <c r="A8" s="88" t="s">
        <v>222</v>
      </c>
      <c r="B8" s="105"/>
      <c r="C8" s="82">
        <v>10</v>
      </c>
      <c r="D8" s="64" t="s">
        <v>194</v>
      </c>
      <c r="E8" s="65" t="s">
        <v>219</v>
      </c>
      <c r="F8" s="1"/>
      <c r="G8" s="102"/>
      <c r="H8" s="52"/>
    </row>
    <row r="9" spans="1:41" ht="15" customHeight="1" x14ac:dyDescent="0.2">
      <c r="A9" s="4" t="s">
        <v>223</v>
      </c>
      <c r="B9" s="105"/>
      <c r="C9" s="78">
        <v>10</v>
      </c>
      <c r="D9" s="8" t="s">
        <v>204</v>
      </c>
      <c r="E9" s="65" t="s">
        <v>219</v>
      </c>
      <c r="G9" s="102"/>
    </row>
    <row r="10" spans="1:41" ht="15" customHeight="1" x14ac:dyDescent="0.2">
      <c r="A10" s="6" t="s">
        <v>167</v>
      </c>
      <c r="B10" s="105"/>
      <c r="C10" s="7"/>
      <c r="D10" s="7"/>
      <c r="E10" s="6"/>
      <c r="G10" s="92" t="s">
        <v>234</v>
      </c>
    </row>
    <row r="11" spans="1:41" ht="15" customHeight="1" x14ac:dyDescent="0.2">
      <c r="A11" s="4" t="s">
        <v>158</v>
      </c>
      <c r="B11" s="106" t="s">
        <v>159</v>
      </c>
      <c r="C11" s="60">
        <v>0.05</v>
      </c>
      <c r="D11" s="8" t="s">
        <v>168</v>
      </c>
      <c r="E11" s="9" t="s">
        <v>152</v>
      </c>
      <c r="G11" s="103"/>
    </row>
    <row r="12" spans="1:41" ht="15" customHeight="1" x14ac:dyDescent="0.2">
      <c r="A12" s="4" t="s">
        <v>188</v>
      </c>
      <c r="B12" s="105" t="s">
        <v>187</v>
      </c>
      <c r="C12" s="57">
        <v>5</v>
      </c>
      <c r="D12" s="8" t="s">
        <v>186</v>
      </c>
      <c r="E12" s="65" t="s">
        <v>152</v>
      </c>
      <c r="G12" s="103"/>
    </row>
    <row r="13" spans="1:41" ht="15" customHeight="1" x14ac:dyDescent="0.2">
      <c r="A13" s="114"/>
      <c r="B13" s="137"/>
      <c r="C13" s="117"/>
      <c r="D13" s="115"/>
      <c r="E13" s="116"/>
      <c r="G13" s="58" t="s">
        <v>235</v>
      </c>
    </row>
    <row r="14" spans="1:41" ht="15" customHeight="1" x14ac:dyDescent="0.2">
      <c r="A14" s="61" t="s">
        <v>191</v>
      </c>
      <c r="B14" s="105"/>
      <c r="C14" s="111"/>
      <c r="D14" s="61"/>
      <c r="E14" s="61"/>
    </row>
    <row r="15" spans="1:41" ht="15" customHeight="1" x14ac:dyDescent="0.2">
      <c r="A15" s="63" t="s">
        <v>189</v>
      </c>
      <c r="B15" s="107"/>
      <c r="C15" s="63"/>
      <c r="D15" s="63"/>
      <c r="E15" s="63"/>
      <c r="G15" s="113"/>
    </row>
    <row r="16" spans="1:41" ht="15" customHeight="1" x14ac:dyDescent="0.2">
      <c r="A16" s="96" t="s">
        <v>245</v>
      </c>
      <c r="B16" s="105" t="s">
        <v>251</v>
      </c>
      <c r="C16" s="99">
        <v>100000</v>
      </c>
      <c r="D16" s="100" t="s">
        <v>157</v>
      </c>
      <c r="E16" s="97" t="s">
        <v>153</v>
      </c>
      <c r="G16" s="58" t="s">
        <v>265</v>
      </c>
      <c r="K16" s="110"/>
    </row>
    <row r="17" spans="1:8" ht="15" customHeight="1" x14ac:dyDescent="0.2">
      <c r="A17" s="62" t="s">
        <v>246</v>
      </c>
      <c r="B17" s="105" t="s">
        <v>252</v>
      </c>
      <c r="C17" s="53">
        <v>50000</v>
      </c>
      <c r="D17" s="66" t="s">
        <v>157</v>
      </c>
      <c r="E17" s="65" t="s">
        <v>153</v>
      </c>
      <c r="G17" s="103"/>
    </row>
    <row r="18" spans="1:8" ht="15" customHeight="1" x14ac:dyDescent="0.2">
      <c r="A18" s="77" t="s">
        <v>224</v>
      </c>
      <c r="B18" s="105" t="s">
        <v>253</v>
      </c>
      <c r="C18" s="54">
        <f>C17*C11</f>
        <v>2500</v>
      </c>
      <c r="D18" s="66" t="s">
        <v>205</v>
      </c>
      <c r="E18" s="65" t="s">
        <v>155</v>
      </c>
      <c r="F18" s="58"/>
      <c r="G18" s="103"/>
      <c r="H18" s="1"/>
    </row>
    <row r="19" spans="1:8" s="58" customFormat="1" ht="15" customHeight="1" x14ac:dyDescent="0.2">
      <c r="A19" s="63" t="s">
        <v>190</v>
      </c>
      <c r="B19" s="105"/>
      <c r="C19" s="63"/>
      <c r="D19" s="63"/>
      <c r="E19" s="63"/>
      <c r="G19" s="58" t="s">
        <v>236</v>
      </c>
    </row>
    <row r="20" spans="1:8" s="58" customFormat="1" ht="15" customHeight="1" x14ac:dyDescent="0.2">
      <c r="A20" s="98" t="s">
        <v>247</v>
      </c>
      <c r="B20" s="106" t="s">
        <v>254</v>
      </c>
      <c r="C20" s="99">
        <v>25000</v>
      </c>
      <c r="D20" s="64" t="s">
        <v>216</v>
      </c>
      <c r="E20" s="94" t="s">
        <v>173</v>
      </c>
      <c r="G20" s="103"/>
    </row>
    <row r="21" spans="1:8" s="58" customFormat="1" ht="15" customHeight="1" x14ac:dyDescent="0.2">
      <c r="A21" s="98" t="s">
        <v>248</v>
      </c>
      <c r="B21" s="105" t="s">
        <v>255</v>
      </c>
      <c r="C21" s="99">
        <v>500</v>
      </c>
      <c r="D21" s="64" t="s">
        <v>216</v>
      </c>
      <c r="E21" s="94" t="s">
        <v>173</v>
      </c>
      <c r="G21" s="103"/>
    </row>
    <row r="22" spans="1:8" s="58" customFormat="1" ht="15" customHeight="1" x14ac:dyDescent="0.2">
      <c r="A22" s="77" t="s">
        <v>225</v>
      </c>
      <c r="B22" s="105" t="s">
        <v>256</v>
      </c>
      <c r="C22" s="54">
        <f>C21*C12</f>
        <v>2500</v>
      </c>
      <c r="D22" s="66" t="s">
        <v>205</v>
      </c>
      <c r="E22" s="65" t="s">
        <v>156</v>
      </c>
      <c r="F22" s="1"/>
      <c r="G22" s="58" t="s">
        <v>237</v>
      </c>
    </row>
    <row r="23" spans="1:8" ht="15" customHeight="1" x14ac:dyDescent="0.2">
      <c r="A23" s="114"/>
      <c r="B23" s="137"/>
      <c r="C23" s="54"/>
      <c r="D23" s="118"/>
      <c r="E23" s="116"/>
      <c r="G23" s="43"/>
      <c r="H23" s="1"/>
    </row>
    <row r="24" spans="1:8" ht="15" customHeight="1" x14ac:dyDescent="0.2">
      <c r="A24" s="61" t="s">
        <v>175</v>
      </c>
      <c r="B24" s="105"/>
      <c r="C24" s="61"/>
      <c r="D24" s="61"/>
      <c r="E24" s="61"/>
      <c r="H24" s="1"/>
    </row>
    <row r="25" spans="1:8" ht="15" customHeight="1" x14ac:dyDescent="0.2">
      <c r="A25" s="63" t="s">
        <v>176</v>
      </c>
      <c r="B25" s="107"/>
      <c r="C25" s="63"/>
      <c r="D25" s="63"/>
      <c r="E25" s="63"/>
      <c r="F25" s="58"/>
      <c r="G25" s="113"/>
      <c r="H25" s="1"/>
    </row>
    <row r="26" spans="1:8" ht="15" customHeight="1" x14ac:dyDescent="0.2">
      <c r="A26" s="62" t="s">
        <v>226</v>
      </c>
      <c r="B26" s="105" t="s">
        <v>227</v>
      </c>
      <c r="C26" s="79">
        <f ca="1">'VFD Cost Estimate Table'!D40</f>
        <v>1289</v>
      </c>
      <c r="D26" s="66"/>
      <c r="E26" s="65" t="s">
        <v>195</v>
      </c>
      <c r="F26" s="58"/>
      <c r="G26" s="61" t="s">
        <v>166</v>
      </c>
      <c r="H26" s="1"/>
    </row>
    <row r="27" spans="1:8" s="58" customFormat="1" ht="15" customHeight="1" x14ac:dyDescent="0.2">
      <c r="A27" s="62" t="s">
        <v>228</v>
      </c>
      <c r="B27" s="105" t="s">
        <v>229</v>
      </c>
      <c r="C27" s="79">
        <f ca="1">'VFD Cost Estimate Table'!E40</f>
        <v>1630</v>
      </c>
      <c r="D27" s="66"/>
      <c r="E27" s="65" t="s">
        <v>195</v>
      </c>
      <c r="G27" s="258" t="s">
        <v>271</v>
      </c>
    </row>
    <row r="28" spans="1:8" s="58" customFormat="1" ht="15" customHeight="1" x14ac:dyDescent="0.2">
      <c r="A28" s="77" t="s">
        <v>230</v>
      </c>
      <c r="B28" s="105" t="s">
        <v>231</v>
      </c>
      <c r="C28" s="148">
        <v>785</v>
      </c>
      <c r="D28" s="66"/>
      <c r="E28" s="65" t="s">
        <v>200</v>
      </c>
      <c r="F28" s="1"/>
      <c r="G28" s="255"/>
    </row>
    <row r="29" spans="1:8" s="58" customFormat="1" ht="15" customHeight="1" x14ac:dyDescent="0.2">
      <c r="A29" s="88" t="s">
        <v>232</v>
      </c>
      <c r="B29" s="105" t="s">
        <v>233</v>
      </c>
      <c r="C29" s="148">
        <v>800</v>
      </c>
      <c r="D29" s="66"/>
      <c r="E29" s="65" t="s">
        <v>200</v>
      </c>
      <c r="F29" s="1"/>
      <c r="G29" s="255" t="s">
        <v>269</v>
      </c>
    </row>
    <row r="30" spans="1:8" ht="15" customHeight="1" x14ac:dyDescent="0.2">
      <c r="A30" s="62" t="s">
        <v>177</v>
      </c>
      <c r="B30" s="105" t="s">
        <v>178</v>
      </c>
      <c r="C30" s="54">
        <f ca="1">SUM(C26:C29)</f>
        <v>4504</v>
      </c>
      <c r="D30" s="66"/>
      <c r="E30" s="65" t="s">
        <v>174</v>
      </c>
      <c r="G30" s="255"/>
      <c r="H30" s="1"/>
    </row>
    <row r="31" spans="1:8" ht="15" customHeight="1" x14ac:dyDescent="0.2">
      <c r="A31" s="63" t="s">
        <v>179</v>
      </c>
      <c r="B31" s="108"/>
      <c r="C31" s="63"/>
      <c r="D31" s="63"/>
      <c r="E31" s="63"/>
      <c r="G31" s="255" t="s">
        <v>270</v>
      </c>
      <c r="H31" s="1"/>
    </row>
    <row r="32" spans="1:8" ht="15" customHeight="1" x14ac:dyDescent="0.2">
      <c r="A32" s="62" t="s">
        <v>192</v>
      </c>
      <c r="B32" s="105" t="s">
        <v>201</v>
      </c>
      <c r="C32" s="79">
        <f ca="1">'VFD Cost Estimate Table'!F40</f>
        <v>1000</v>
      </c>
      <c r="D32" s="67"/>
      <c r="E32" s="65" t="s">
        <v>195</v>
      </c>
      <c r="G32" s="255"/>
      <c r="H32" s="1"/>
    </row>
    <row r="33" spans="1:8" ht="15" customHeight="1" x14ac:dyDescent="0.2">
      <c r="A33" s="62" t="s">
        <v>193</v>
      </c>
      <c r="B33" s="105" t="s">
        <v>202</v>
      </c>
      <c r="C33" s="80">
        <v>113</v>
      </c>
      <c r="D33" s="67"/>
      <c r="E33" s="65" t="s">
        <v>200</v>
      </c>
      <c r="F33" s="58"/>
      <c r="G33" s="259" t="s">
        <v>217</v>
      </c>
      <c r="H33" s="1"/>
    </row>
    <row r="34" spans="1:8" ht="15" customHeight="1" x14ac:dyDescent="0.2">
      <c r="A34" s="62" t="s">
        <v>180</v>
      </c>
      <c r="B34" s="105" t="s">
        <v>181</v>
      </c>
      <c r="C34" s="54">
        <f ca="1">C32+C33</f>
        <v>1113</v>
      </c>
      <c r="D34" s="67"/>
      <c r="E34" s="65" t="s">
        <v>196</v>
      </c>
      <c r="G34" s="259"/>
      <c r="H34" s="1"/>
    </row>
    <row r="35" spans="1:8" s="58" customFormat="1" ht="15" customHeight="1" x14ac:dyDescent="0.2">
      <c r="A35" s="114"/>
      <c r="B35" s="137"/>
      <c r="C35" s="54"/>
      <c r="D35" s="67"/>
      <c r="E35" s="116"/>
      <c r="G35" s="259"/>
    </row>
    <row r="36" spans="1:8" ht="15" customHeight="1" x14ac:dyDescent="0.2">
      <c r="A36" s="61" t="s">
        <v>169</v>
      </c>
      <c r="B36" s="109"/>
      <c r="C36" s="61"/>
      <c r="D36" s="61"/>
      <c r="E36" s="61"/>
      <c r="F36" s="58"/>
      <c r="G36" s="91"/>
      <c r="H36" s="1"/>
    </row>
    <row r="37" spans="1:8" s="58" customFormat="1" ht="15" customHeight="1" x14ac:dyDescent="0.2">
      <c r="A37" s="62" t="s">
        <v>182</v>
      </c>
      <c r="B37" s="105" t="s">
        <v>266</v>
      </c>
      <c r="C37" s="54">
        <f>C18+C22</f>
        <v>5000</v>
      </c>
      <c r="D37" s="1" t="s">
        <v>205</v>
      </c>
      <c r="E37" s="97" t="s">
        <v>197</v>
      </c>
      <c r="F37" s="1"/>
    </row>
    <row r="38" spans="1:8" s="58" customFormat="1" ht="15" customHeight="1" x14ac:dyDescent="0.2">
      <c r="A38" s="62" t="s">
        <v>33</v>
      </c>
      <c r="B38" s="105" t="s">
        <v>170</v>
      </c>
      <c r="C38" s="79">
        <f ca="1">C30+C34</f>
        <v>5617</v>
      </c>
      <c r="D38" s="1"/>
      <c r="E38" s="97" t="s">
        <v>198</v>
      </c>
      <c r="F38" s="1"/>
      <c r="G38" s="95"/>
    </row>
    <row r="39" spans="1:8" ht="15" customHeight="1" x14ac:dyDescent="0.2">
      <c r="A39" s="62" t="s">
        <v>206</v>
      </c>
      <c r="B39" s="105" t="s">
        <v>171</v>
      </c>
      <c r="C39" s="59">
        <f ca="1">C38/C37</f>
        <v>1.1234</v>
      </c>
      <c r="D39" s="1" t="s">
        <v>172</v>
      </c>
      <c r="E39" s="97" t="s">
        <v>199</v>
      </c>
      <c r="H39" s="1"/>
    </row>
    <row r="40" spans="1:8" ht="15" customHeight="1" x14ac:dyDescent="0.2">
      <c r="H40" s="1"/>
    </row>
    <row r="41" spans="1:8" ht="15" customHeight="1" x14ac:dyDescent="0.2">
      <c r="A41" s="68" t="s">
        <v>165</v>
      </c>
      <c r="B41" s="68"/>
      <c r="C41" s="68"/>
      <c r="D41" s="68"/>
      <c r="E41" s="68"/>
      <c r="H41" s="1"/>
    </row>
    <row r="42" spans="1:8" ht="15" customHeight="1" x14ac:dyDescent="0.2">
      <c r="A42" s="258" t="s">
        <v>218</v>
      </c>
      <c r="B42" s="258"/>
      <c r="C42" s="258"/>
      <c r="D42" s="258"/>
      <c r="E42" s="258"/>
      <c r="H42" s="1"/>
    </row>
    <row r="43" spans="1:8" ht="15" customHeight="1" x14ac:dyDescent="0.2">
      <c r="A43" s="255" t="s">
        <v>220</v>
      </c>
      <c r="B43" s="255"/>
      <c r="C43" s="255"/>
      <c r="D43" s="255"/>
      <c r="E43" s="255"/>
      <c r="F43" s="58"/>
      <c r="H43" s="1"/>
    </row>
    <row r="44" spans="1:8" ht="15" customHeight="1" x14ac:dyDescent="0.2">
      <c r="A44" s="253" t="s">
        <v>221</v>
      </c>
      <c r="B44" s="253"/>
      <c r="C44" s="253"/>
      <c r="D44" s="253"/>
      <c r="E44" s="253"/>
      <c r="H44" s="1"/>
    </row>
    <row r="45" spans="1:8" s="58" customFormat="1" ht="15" customHeight="1" x14ac:dyDescent="0.2">
      <c r="A45" s="253"/>
      <c r="B45" s="253"/>
      <c r="C45" s="253"/>
      <c r="D45" s="253"/>
      <c r="E45" s="253"/>
      <c r="F45" s="95"/>
      <c r="G45" s="254"/>
    </row>
    <row r="46" spans="1:8" s="95" customFormat="1" ht="15" customHeight="1" x14ac:dyDescent="0.2">
      <c r="A46" s="253"/>
      <c r="B46" s="253"/>
      <c r="C46" s="253"/>
      <c r="D46" s="253"/>
      <c r="E46" s="253"/>
      <c r="F46" s="1"/>
      <c r="G46" s="254"/>
    </row>
    <row r="47" spans="1:8" ht="15" customHeight="1" x14ac:dyDescent="0.2">
      <c r="A47" s="253"/>
      <c r="B47" s="253"/>
      <c r="C47" s="253"/>
      <c r="D47" s="253"/>
      <c r="E47" s="253"/>
      <c r="G47" s="254"/>
      <c r="H47" s="1"/>
    </row>
    <row r="48" spans="1:8" ht="15" customHeight="1" x14ac:dyDescent="0.2">
      <c r="H48" s="1"/>
    </row>
    <row r="49" spans="1:8" ht="15" customHeight="1" x14ac:dyDescent="0.2">
      <c r="H49" s="1"/>
    </row>
    <row r="50" spans="1:8" ht="15" customHeight="1" x14ac:dyDescent="0.2">
      <c r="H50" s="1"/>
    </row>
    <row r="51" spans="1:8" ht="15" customHeight="1" x14ac:dyDescent="0.2">
      <c r="H51" s="1"/>
    </row>
    <row r="52" spans="1:8" ht="15" customHeight="1" x14ac:dyDescent="0.2">
      <c r="H52" s="1"/>
    </row>
    <row r="53" spans="1:8" ht="15" customHeight="1" x14ac:dyDescent="0.2">
      <c r="F53" s="95"/>
      <c r="H53" s="1"/>
    </row>
    <row r="54" spans="1:8" s="95" customFormat="1" ht="15" customHeight="1" x14ac:dyDescent="0.2">
      <c r="A54" s="1"/>
      <c r="B54" s="1"/>
      <c r="C54" s="1"/>
      <c r="D54" s="1"/>
      <c r="E54" s="1"/>
      <c r="F54" s="1"/>
      <c r="G54" s="1"/>
    </row>
    <row r="55" spans="1:8" ht="15" customHeight="1" x14ac:dyDescent="0.2">
      <c r="H55" s="1"/>
    </row>
    <row r="56" spans="1:8" ht="15" customHeight="1" x14ac:dyDescent="0.2">
      <c r="H56" s="1"/>
    </row>
    <row r="57" spans="1:8" ht="15" customHeight="1" x14ac:dyDescent="0.2">
      <c r="H57" s="1"/>
    </row>
    <row r="58" spans="1:8" ht="15" customHeight="1" x14ac:dyDescent="0.2">
      <c r="H58" s="1"/>
    </row>
    <row r="59" spans="1:8" ht="15" customHeight="1" x14ac:dyDescent="0.2">
      <c r="H59" s="1"/>
    </row>
    <row r="60" spans="1:8" ht="15" customHeight="1" x14ac:dyDescent="0.2">
      <c r="H60" s="1"/>
    </row>
    <row r="61" spans="1:8" ht="15" customHeight="1" x14ac:dyDescent="0.2">
      <c r="H61" s="1"/>
    </row>
    <row r="62" spans="1:8" ht="15" customHeight="1" x14ac:dyDescent="0.2">
      <c r="H62" s="1"/>
    </row>
    <row r="63" spans="1:8" ht="15" customHeight="1" x14ac:dyDescent="0.2">
      <c r="H63" s="1"/>
    </row>
    <row r="64" spans="1:8" ht="15" customHeight="1" x14ac:dyDescent="0.2">
      <c r="H64" s="1"/>
    </row>
    <row r="65" spans="8:8" ht="15" customHeight="1" x14ac:dyDescent="0.2">
      <c r="H65" s="1"/>
    </row>
    <row r="66" spans="8:8" ht="15" customHeight="1" x14ac:dyDescent="0.2">
      <c r="H66" s="1"/>
    </row>
    <row r="67" spans="8:8" ht="15" customHeight="1" x14ac:dyDescent="0.2">
      <c r="H67" s="1"/>
    </row>
    <row r="68" spans="8:8" ht="15" customHeight="1" x14ac:dyDescent="0.2">
      <c r="H68" s="1"/>
    </row>
    <row r="69" spans="8:8" ht="15" customHeight="1" x14ac:dyDescent="0.2">
      <c r="H69" s="1"/>
    </row>
    <row r="70" spans="8:8" ht="15" customHeight="1" x14ac:dyDescent="0.2">
      <c r="H70" s="1"/>
    </row>
    <row r="71" spans="8:8" ht="15" customHeight="1" x14ac:dyDescent="0.2">
      <c r="H71" s="1"/>
    </row>
    <row r="72" spans="8:8" ht="15" customHeight="1" x14ac:dyDescent="0.2">
      <c r="H72" s="1"/>
    </row>
    <row r="73" spans="8:8" ht="15" customHeight="1" x14ac:dyDescent="0.2">
      <c r="H73" s="1"/>
    </row>
    <row r="74" spans="8:8" ht="15" customHeight="1" x14ac:dyDescent="0.2">
      <c r="H74" s="1"/>
    </row>
    <row r="75" spans="8:8" ht="15" customHeight="1" x14ac:dyDescent="0.2">
      <c r="H75" s="1"/>
    </row>
    <row r="76" spans="8:8" ht="15" customHeight="1" x14ac:dyDescent="0.2">
      <c r="H76" s="1"/>
    </row>
    <row r="77" spans="8:8" ht="15" customHeight="1" x14ac:dyDescent="0.2">
      <c r="H77" s="1"/>
    </row>
    <row r="78" spans="8:8" ht="15" customHeight="1" x14ac:dyDescent="0.2">
      <c r="H78" s="1"/>
    </row>
    <row r="79" spans="8:8" ht="15" customHeight="1" x14ac:dyDescent="0.2">
      <c r="H79" s="1"/>
    </row>
    <row r="80" spans="8:8" ht="15" customHeight="1" x14ac:dyDescent="0.2">
      <c r="H80" s="1"/>
    </row>
    <row r="81" spans="8:8" ht="15" customHeight="1" x14ac:dyDescent="0.2">
      <c r="H81" s="1"/>
    </row>
    <row r="82" spans="8:8" ht="15" customHeight="1" x14ac:dyDescent="0.2">
      <c r="H82" s="1"/>
    </row>
    <row r="83" spans="8:8" ht="15" customHeight="1" x14ac:dyDescent="0.2">
      <c r="H83" s="1"/>
    </row>
    <row r="84" spans="8:8" ht="15" customHeight="1" x14ac:dyDescent="0.2">
      <c r="H84" s="1"/>
    </row>
    <row r="85" spans="8:8" ht="15" customHeight="1" x14ac:dyDescent="0.2">
      <c r="H85" s="1"/>
    </row>
    <row r="86" spans="8:8" ht="15" customHeight="1" x14ac:dyDescent="0.2">
      <c r="H86" s="1"/>
    </row>
    <row r="87" spans="8:8" ht="15" customHeight="1" x14ac:dyDescent="0.2">
      <c r="H87" s="1"/>
    </row>
    <row r="88" spans="8:8" ht="15" customHeight="1" x14ac:dyDescent="0.2">
      <c r="H88" s="1"/>
    </row>
    <row r="89" spans="8:8" ht="15" customHeight="1" x14ac:dyDescent="0.2">
      <c r="H89" s="1"/>
    </row>
    <row r="90" spans="8:8" ht="15" customHeight="1" x14ac:dyDescent="0.2">
      <c r="H90" s="1"/>
    </row>
    <row r="91" spans="8:8" ht="15" customHeight="1" x14ac:dyDescent="0.2">
      <c r="H91" s="1"/>
    </row>
    <row r="92" spans="8:8" ht="15" customHeight="1" x14ac:dyDescent="0.2">
      <c r="H92" s="1"/>
    </row>
    <row r="93" spans="8:8" ht="15" customHeight="1" x14ac:dyDescent="0.2">
      <c r="H93" s="1"/>
    </row>
    <row r="94" spans="8:8" ht="15" customHeight="1" x14ac:dyDescent="0.2">
      <c r="H94" s="1"/>
    </row>
    <row r="95" spans="8:8" ht="15" customHeight="1" x14ac:dyDescent="0.2">
      <c r="H95" s="1"/>
    </row>
    <row r="96" spans="8:8" ht="15" customHeight="1" x14ac:dyDescent="0.2">
      <c r="H96" s="1"/>
    </row>
    <row r="97" spans="8:8" ht="15" customHeight="1" x14ac:dyDescent="0.2">
      <c r="H97" s="1"/>
    </row>
    <row r="98" spans="8:8" ht="15" customHeight="1" x14ac:dyDescent="0.2">
      <c r="H98" s="1"/>
    </row>
    <row r="99" spans="8:8" ht="15" customHeight="1" x14ac:dyDescent="0.2">
      <c r="H99" s="1"/>
    </row>
    <row r="100" spans="8:8" ht="15" customHeight="1" x14ac:dyDescent="0.2">
      <c r="H100" s="1"/>
    </row>
    <row r="101" spans="8:8" ht="15" customHeight="1" x14ac:dyDescent="0.2">
      <c r="H101" s="1"/>
    </row>
    <row r="102" spans="8:8" ht="15" customHeight="1" x14ac:dyDescent="0.2">
      <c r="H102" s="1"/>
    </row>
    <row r="103" spans="8:8" ht="15" customHeight="1" x14ac:dyDescent="0.2">
      <c r="H103" s="1"/>
    </row>
    <row r="104" spans="8:8" ht="15" customHeight="1" x14ac:dyDescent="0.2">
      <c r="H104" s="1"/>
    </row>
    <row r="105" spans="8:8" ht="15" customHeight="1" x14ac:dyDescent="0.2">
      <c r="H105" s="1"/>
    </row>
    <row r="106" spans="8:8" ht="15" customHeight="1" x14ac:dyDescent="0.2">
      <c r="H106" s="1"/>
    </row>
    <row r="107" spans="8:8" ht="15" customHeight="1" x14ac:dyDescent="0.2">
      <c r="H107" s="1"/>
    </row>
    <row r="108" spans="8:8" ht="15" customHeight="1" x14ac:dyDescent="0.2">
      <c r="H108" s="1"/>
    </row>
    <row r="109" spans="8:8" ht="15" customHeight="1" x14ac:dyDescent="0.2">
      <c r="H109" s="1"/>
    </row>
    <row r="110" spans="8:8" ht="15" customHeight="1" x14ac:dyDescent="0.2">
      <c r="H110" s="1"/>
    </row>
    <row r="111" spans="8:8" ht="15" customHeight="1" x14ac:dyDescent="0.2">
      <c r="H111" s="1"/>
    </row>
    <row r="112" spans="8:8" ht="15" customHeight="1" x14ac:dyDescent="0.2">
      <c r="H112" s="1"/>
    </row>
    <row r="113" spans="8:8" ht="15" customHeight="1" x14ac:dyDescent="0.2">
      <c r="H113" s="1"/>
    </row>
    <row r="114" spans="8:8" ht="15" customHeight="1" x14ac:dyDescent="0.2">
      <c r="H114" s="1"/>
    </row>
    <row r="115" spans="8:8" ht="15" customHeight="1" x14ac:dyDescent="0.2">
      <c r="H115" s="1"/>
    </row>
    <row r="116" spans="8:8" ht="15" customHeight="1" x14ac:dyDescent="0.2">
      <c r="H116" s="1"/>
    </row>
    <row r="117" spans="8:8" ht="15" customHeight="1" x14ac:dyDescent="0.2">
      <c r="H117" s="1"/>
    </row>
    <row r="118" spans="8:8" ht="15" customHeight="1" x14ac:dyDescent="0.2">
      <c r="H118" s="1"/>
    </row>
    <row r="119" spans="8:8" ht="15" customHeight="1" x14ac:dyDescent="0.2">
      <c r="H119" s="1"/>
    </row>
    <row r="120" spans="8:8" ht="15" customHeight="1" x14ac:dyDescent="0.2">
      <c r="H120" s="1"/>
    </row>
    <row r="121" spans="8:8" ht="15" customHeight="1" x14ac:dyDescent="0.2">
      <c r="H121" s="1"/>
    </row>
    <row r="122" spans="8:8" ht="15" customHeight="1" x14ac:dyDescent="0.2">
      <c r="H122" s="1"/>
    </row>
    <row r="123" spans="8:8" ht="15" customHeight="1" x14ac:dyDescent="0.2">
      <c r="H123" s="1"/>
    </row>
    <row r="124" spans="8:8" ht="15" customHeight="1" x14ac:dyDescent="0.2">
      <c r="H124" s="1"/>
    </row>
    <row r="125" spans="8:8" ht="15" customHeight="1" x14ac:dyDescent="0.2">
      <c r="H125" s="1"/>
    </row>
    <row r="126" spans="8:8" ht="15" customHeight="1" x14ac:dyDescent="0.2">
      <c r="H126" s="1"/>
    </row>
    <row r="127" spans="8:8" ht="15" customHeight="1" x14ac:dyDescent="0.2">
      <c r="H127" s="1"/>
    </row>
    <row r="128" spans="8:8" ht="15" customHeight="1" x14ac:dyDescent="0.2">
      <c r="H128" s="1"/>
    </row>
    <row r="129" spans="8:8" ht="15" customHeight="1" x14ac:dyDescent="0.2">
      <c r="H129" s="1"/>
    </row>
    <row r="130" spans="8:8" ht="15" customHeight="1" x14ac:dyDescent="0.2">
      <c r="H130" s="1"/>
    </row>
    <row r="131" spans="8:8" ht="15" customHeight="1" x14ac:dyDescent="0.2">
      <c r="H131" s="1"/>
    </row>
    <row r="132" spans="8:8" ht="15" customHeight="1" x14ac:dyDescent="0.2">
      <c r="H132" s="1"/>
    </row>
    <row r="133" spans="8:8" ht="15" customHeight="1" x14ac:dyDescent="0.2">
      <c r="H133" s="1"/>
    </row>
    <row r="134" spans="8:8" ht="15" customHeight="1" x14ac:dyDescent="0.2">
      <c r="H134" s="1"/>
    </row>
    <row r="135" spans="8:8" ht="15" customHeight="1" x14ac:dyDescent="0.2">
      <c r="H135" s="1"/>
    </row>
    <row r="136" spans="8:8" ht="15" customHeight="1" x14ac:dyDescent="0.2">
      <c r="H136" s="1"/>
    </row>
    <row r="137" spans="8:8" ht="15" customHeight="1" x14ac:dyDescent="0.2">
      <c r="H137" s="1"/>
    </row>
    <row r="138" spans="8:8" ht="15" customHeight="1" x14ac:dyDescent="0.2">
      <c r="H138" s="1"/>
    </row>
    <row r="139" spans="8:8" ht="15" customHeight="1" x14ac:dyDescent="0.2">
      <c r="H139" s="1"/>
    </row>
    <row r="140" spans="8:8" ht="15" customHeight="1" x14ac:dyDescent="0.2">
      <c r="H140" s="1"/>
    </row>
    <row r="141" spans="8:8" ht="15" customHeight="1" x14ac:dyDescent="0.2">
      <c r="H141" s="1"/>
    </row>
    <row r="142" spans="8:8" ht="15" customHeight="1" x14ac:dyDescent="0.2">
      <c r="H142" s="1"/>
    </row>
    <row r="143" spans="8:8" ht="15" customHeight="1" x14ac:dyDescent="0.2">
      <c r="H143" s="1"/>
    </row>
    <row r="144" spans="8:8" ht="15" customHeight="1" x14ac:dyDescent="0.2">
      <c r="H144" s="1"/>
    </row>
    <row r="145" spans="8:8" ht="15" customHeight="1" x14ac:dyDescent="0.2">
      <c r="H145" s="1"/>
    </row>
    <row r="146" spans="8:8" ht="15" customHeight="1" x14ac:dyDescent="0.2">
      <c r="H146" s="1"/>
    </row>
    <row r="147" spans="8:8" ht="15" customHeight="1" x14ac:dyDescent="0.2">
      <c r="H147" s="1"/>
    </row>
    <row r="148" spans="8:8" ht="15" customHeight="1" x14ac:dyDescent="0.2">
      <c r="H148" s="1"/>
    </row>
    <row r="149" spans="8:8" ht="15" customHeight="1" x14ac:dyDescent="0.2">
      <c r="H149" s="1"/>
    </row>
    <row r="150" spans="8:8" ht="15" customHeight="1" x14ac:dyDescent="0.2">
      <c r="H150" s="1"/>
    </row>
    <row r="151" spans="8:8" ht="15" customHeight="1" x14ac:dyDescent="0.2">
      <c r="H151" s="1"/>
    </row>
    <row r="152" spans="8:8" ht="15" customHeight="1" x14ac:dyDescent="0.2">
      <c r="H152" s="1"/>
    </row>
    <row r="153" spans="8:8" ht="15" customHeight="1" x14ac:dyDescent="0.2">
      <c r="H153" s="1"/>
    </row>
    <row r="154" spans="8:8" ht="15" customHeight="1" x14ac:dyDescent="0.2">
      <c r="H154" s="1"/>
    </row>
    <row r="155" spans="8:8" ht="15" customHeight="1" x14ac:dyDescent="0.2">
      <c r="H155" s="1"/>
    </row>
    <row r="156" spans="8:8" ht="15" customHeight="1" x14ac:dyDescent="0.2">
      <c r="H156" s="1"/>
    </row>
    <row r="157" spans="8:8" ht="15" customHeight="1" x14ac:dyDescent="0.2">
      <c r="H157" s="1"/>
    </row>
    <row r="158" spans="8:8" ht="15" customHeight="1" x14ac:dyDescent="0.2">
      <c r="H158" s="1"/>
    </row>
    <row r="159" spans="8:8" ht="15" customHeight="1" x14ac:dyDescent="0.2">
      <c r="H159" s="1"/>
    </row>
    <row r="160" spans="8:8" ht="15" customHeight="1" x14ac:dyDescent="0.2">
      <c r="H160" s="1"/>
    </row>
    <row r="161" spans="8:8" ht="15" customHeight="1" x14ac:dyDescent="0.2">
      <c r="H161" s="1"/>
    </row>
    <row r="162" spans="8:8" ht="15" customHeight="1" x14ac:dyDescent="0.2">
      <c r="H162" s="1"/>
    </row>
    <row r="163" spans="8:8" ht="15" customHeight="1" x14ac:dyDescent="0.2">
      <c r="H163" s="1"/>
    </row>
    <row r="164" spans="8:8" ht="15" customHeight="1" x14ac:dyDescent="0.2">
      <c r="H164" s="1"/>
    </row>
    <row r="165" spans="8:8" ht="15" customHeight="1" x14ac:dyDescent="0.2">
      <c r="H165" s="1"/>
    </row>
    <row r="166" spans="8:8" ht="15" customHeight="1" x14ac:dyDescent="0.2">
      <c r="H166" s="1"/>
    </row>
    <row r="167" spans="8:8" ht="15" customHeight="1" x14ac:dyDescent="0.2">
      <c r="H167" s="1"/>
    </row>
    <row r="168" spans="8:8" ht="15" customHeight="1" x14ac:dyDescent="0.2">
      <c r="H168" s="1"/>
    </row>
    <row r="169" spans="8:8" ht="15" customHeight="1" x14ac:dyDescent="0.2">
      <c r="H169" s="1"/>
    </row>
    <row r="170" spans="8:8" ht="15" customHeight="1" x14ac:dyDescent="0.2">
      <c r="H170" s="1"/>
    </row>
    <row r="171" spans="8:8" ht="15" customHeight="1" x14ac:dyDescent="0.2">
      <c r="H171" s="1"/>
    </row>
    <row r="172" spans="8:8" ht="15" customHeight="1" x14ac:dyDescent="0.2">
      <c r="H172" s="1"/>
    </row>
    <row r="173" spans="8:8" ht="15" customHeight="1" x14ac:dyDescent="0.2">
      <c r="H173" s="1"/>
    </row>
    <row r="174" spans="8:8" ht="15" customHeight="1" x14ac:dyDescent="0.2">
      <c r="H174" s="1"/>
    </row>
    <row r="175" spans="8:8" ht="15" customHeight="1" x14ac:dyDescent="0.2">
      <c r="H175" s="1"/>
    </row>
    <row r="176" spans="8:8" ht="15" customHeight="1" x14ac:dyDescent="0.2">
      <c r="H176" s="1"/>
    </row>
    <row r="177" spans="8:8" ht="15" customHeight="1" x14ac:dyDescent="0.2">
      <c r="H177" s="1"/>
    </row>
    <row r="178" spans="8:8" ht="15" customHeight="1" x14ac:dyDescent="0.2">
      <c r="H178" s="1"/>
    </row>
    <row r="179" spans="8:8" ht="15" customHeight="1" x14ac:dyDescent="0.2">
      <c r="H179" s="1"/>
    </row>
    <row r="180" spans="8:8" ht="15" customHeight="1" x14ac:dyDescent="0.2">
      <c r="H180" s="1"/>
    </row>
    <row r="181" spans="8:8" ht="15" customHeight="1" x14ac:dyDescent="0.2">
      <c r="H181" s="1"/>
    </row>
    <row r="182" spans="8:8" ht="15" customHeight="1" x14ac:dyDescent="0.2">
      <c r="H182" s="1"/>
    </row>
    <row r="183" spans="8:8" ht="15" customHeight="1" x14ac:dyDescent="0.2">
      <c r="H183" s="1"/>
    </row>
    <row r="184" spans="8:8" ht="15" customHeight="1" x14ac:dyDescent="0.2">
      <c r="H184" s="1"/>
    </row>
    <row r="185" spans="8:8" ht="15" customHeight="1" x14ac:dyDescent="0.2">
      <c r="H185" s="1"/>
    </row>
    <row r="186" spans="8:8" ht="15" customHeight="1" x14ac:dyDescent="0.2">
      <c r="H186" s="1"/>
    </row>
    <row r="187" spans="8:8" ht="15" customHeight="1" x14ac:dyDescent="0.2">
      <c r="H187" s="1"/>
    </row>
    <row r="188" spans="8:8" ht="15" customHeight="1" x14ac:dyDescent="0.2">
      <c r="H188" s="1"/>
    </row>
    <row r="189" spans="8:8" ht="15" customHeight="1" x14ac:dyDescent="0.2">
      <c r="H189" s="1"/>
    </row>
    <row r="190" spans="8:8" ht="15" customHeight="1" x14ac:dyDescent="0.2">
      <c r="H190" s="1"/>
    </row>
    <row r="191" spans="8:8" ht="15" customHeight="1" x14ac:dyDescent="0.2">
      <c r="H191" s="1"/>
    </row>
    <row r="192" spans="8:8" ht="15" customHeight="1" x14ac:dyDescent="0.2">
      <c r="H192" s="1"/>
    </row>
    <row r="193" spans="8:8" ht="15" customHeight="1" x14ac:dyDescent="0.2">
      <c r="H193" s="1"/>
    </row>
    <row r="194" spans="8:8" ht="15" customHeight="1" x14ac:dyDescent="0.2">
      <c r="H194" s="1"/>
    </row>
    <row r="195" spans="8:8" ht="15" customHeight="1" x14ac:dyDescent="0.2">
      <c r="H195" s="1"/>
    </row>
    <row r="196" spans="8:8" ht="15" customHeight="1" x14ac:dyDescent="0.2">
      <c r="H196" s="1"/>
    </row>
    <row r="197" spans="8:8" ht="15" customHeight="1" x14ac:dyDescent="0.2">
      <c r="H197" s="1"/>
    </row>
    <row r="198" spans="8:8" ht="15" customHeight="1" x14ac:dyDescent="0.2">
      <c r="H198" s="1"/>
    </row>
    <row r="199" spans="8:8" ht="15" customHeight="1" x14ac:dyDescent="0.2">
      <c r="H199" s="1"/>
    </row>
    <row r="200" spans="8:8" ht="15" customHeight="1" x14ac:dyDescent="0.2">
      <c r="H200" s="1"/>
    </row>
    <row r="201" spans="8:8" ht="15" customHeight="1" x14ac:dyDescent="0.2">
      <c r="H201" s="1"/>
    </row>
    <row r="202" spans="8:8" ht="15" customHeight="1" x14ac:dyDescent="0.2">
      <c r="H202" s="1"/>
    </row>
    <row r="203" spans="8:8" ht="15" customHeight="1" x14ac:dyDescent="0.2">
      <c r="H203" s="1"/>
    </row>
    <row r="204" spans="8:8" ht="15" customHeight="1" x14ac:dyDescent="0.2">
      <c r="H204" s="1"/>
    </row>
    <row r="205" spans="8:8" ht="15" customHeight="1" x14ac:dyDescent="0.2">
      <c r="H205" s="1"/>
    </row>
    <row r="206" spans="8:8" ht="15" customHeight="1" x14ac:dyDescent="0.2">
      <c r="H206" s="1"/>
    </row>
    <row r="207" spans="8:8" ht="15" customHeight="1" x14ac:dyDescent="0.2">
      <c r="H207" s="1"/>
    </row>
    <row r="208" spans="8:8" ht="15" customHeight="1" x14ac:dyDescent="0.2">
      <c r="H208" s="1"/>
    </row>
    <row r="209" spans="8:8" ht="15" customHeight="1" x14ac:dyDescent="0.2">
      <c r="H209" s="1"/>
    </row>
    <row r="210" spans="8:8" ht="15" customHeight="1" x14ac:dyDescent="0.2">
      <c r="H210" s="1"/>
    </row>
    <row r="211" spans="8:8" ht="15" customHeight="1" x14ac:dyDescent="0.2">
      <c r="H211" s="1"/>
    </row>
    <row r="212" spans="8:8" ht="15" customHeight="1" x14ac:dyDescent="0.2">
      <c r="H212" s="1"/>
    </row>
    <row r="213" spans="8:8" ht="15" customHeight="1" x14ac:dyDescent="0.2">
      <c r="H213" s="1"/>
    </row>
    <row r="214" spans="8:8" ht="15" customHeight="1" x14ac:dyDescent="0.2">
      <c r="H214" s="1"/>
    </row>
    <row r="215" spans="8:8" ht="15" customHeight="1" x14ac:dyDescent="0.2">
      <c r="H215" s="1"/>
    </row>
    <row r="216" spans="8:8" ht="15" customHeight="1" x14ac:dyDescent="0.2">
      <c r="H216" s="1"/>
    </row>
    <row r="217" spans="8:8" ht="15" customHeight="1" x14ac:dyDescent="0.2">
      <c r="H217" s="1"/>
    </row>
    <row r="218" spans="8:8" ht="15" customHeight="1" x14ac:dyDescent="0.2">
      <c r="H218" s="1"/>
    </row>
    <row r="219" spans="8:8" ht="15" customHeight="1" x14ac:dyDescent="0.2">
      <c r="H219" s="1"/>
    </row>
    <row r="220" spans="8:8" ht="15" customHeight="1" x14ac:dyDescent="0.2">
      <c r="H220" s="1"/>
    </row>
    <row r="221" spans="8:8" ht="15" customHeight="1" x14ac:dyDescent="0.2">
      <c r="H221" s="1"/>
    </row>
    <row r="222" spans="8:8" ht="15" customHeight="1" x14ac:dyDescent="0.2">
      <c r="H222" s="1"/>
    </row>
    <row r="223" spans="8:8" ht="15" customHeight="1" x14ac:dyDescent="0.2">
      <c r="H223" s="1"/>
    </row>
    <row r="224" spans="8:8" ht="15" customHeight="1" x14ac:dyDescent="0.2">
      <c r="H224" s="1"/>
    </row>
    <row r="225" spans="8:8" ht="15" customHeight="1" x14ac:dyDescent="0.2">
      <c r="H225" s="1"/>
    </row>
    <row r="226" spans="8:8" ht="15" customHeight="1" x14ac:dyDescent="0.2">
      <c r="H226" s="1"/>
    </row>
    <row r="227" spans="8:8" ht="15" customHeight="1" x14ac:dyDescent="0.2">
      <c r="H227" s="1"/>
    </row>
    <row r="228" spans="8:8" ht="15" customHeight="1" x14ac:dyDescent="0.2">
      <c r="H228" s="1"/>
    </row>
    <row r="229" spans="8:8" ht="15" customHeight="1" x14ac:dyDescent="0.2">
      <c r="H229" s="1"/>
    </row>
    <row r="230" spans="8:8" ht="15" customHeight="1" x14ac:dyDescent="0.2">
      <c r="H230" s="1"/>
    </row>
    <row r="231" spans="8:8" ht="15" customHeight="1" x14ac:dyDescent="0.2">
      <c r="H231" s="1"/>
    </row>
    <row r="232" spans="8:8" ht="15" customHeight="1" x14ac:dyDescent="0.2">
      <c r="H232" s="1"/>
    </row>
    <row r="233" spans="8:8" ht="15" customHeight="1" x14ac:dyDescent="0.2">
      <c r="H233" s="1"/>
    </row>
    <row r="234" spans="8:8" ht="15" customHeight="1" x14ac:dyDescent="0.2">
      <c r="H234" s="1"/>
    </row>
    <row r="235" spans="8:8" ht="15" customHeight="1" x14ac:dyDescent="0.2">
      <c r="H235" s="1"/>
    </row>
    <row r="236" spans="8:8" ht="15" customHeight="1" x14ac:dyDescent="0.2">
      <c r="H236" s="1"/>
    </row>
    <row r="237" spans="8:8" ht="15" customHeight="1" x14ac:dyDescent="0.2">
      <c r="H237" s="1"/>
    </row>
    <row r="238" spans="8:8" ht="15" customHeight="1" x14ac:dyDescent="0.2">
      <c r="H238" s="1"/>
    </row>
    <row r="239" spans="8:8" ht="15" customHeight="1" x14ac:dyDescent="0.2">
      <c r="H239" s="1"/>
    </row>
    <row r="240" spans="8:8" ht="15" customHeight="1" x14ac:dyDescent="0.2">
      <c r="H240" s="1"/>
    </row>
    <row r="241" spans="8:8" ht="15" customHeight="1" x14ac:dyDescent="0.2">
      <c r="H241" s="1"/>
    </row>
    <row r="242" spans="8:8" ht="15" customHeight="1" x14ac:dyDescent="0.2">
      <c r="H242" s="1"/>
    </row>
    <row r="243" spans="8:8" ht="15" customHeight="1" x14ac:dyDescent="0.2">
      <c r="H243" s="1"/>
    </row>
    <row r="244" spans="8:8" ht="15" customHeight="1" x14ac:dyDescent="0.2">
      <c r="H244" s="1"/>
    </row>
    <row r="245" spans="8:8" ht="15" customHeight="1" x14ac:dyDescent="0.2">
      <c r="H245" s="1"/>
    </row>
    <row r="246" spans="8:8" ht="15" customHeight="1" x14ac:dyDescent="0.2">
      <c r="H246" s="1"/>
    </row>
    <row r="247" spans="8:8" ht="15" customHeight="1" x14ac:dyDescent="0.2">
      <c r="H247" s="1"/>
    </row>
    <row r="248" spans="8:8" ht="15" customHeight="1" x14ac:dyDescent="0.2">
      <c r="H248" s="1"/>
    </row>
    <row r="249" spans="8:8" ht="15" customHeight="1" x14ac:dyDescent="0.2">
      <c r="H249" s="1"/>
    </row>
    <row r="250" spans="8:8" ht="15" customHeight="1" x14ac:dyDescent="0.2">
      <c r="H250" s="1"/>
    </row>
    <row r="251" spans="8:8" ht="15" customHeight="1" x14ac:dyDescent="0.2">
      <c r="H251" s="1"/>
    </row>
    <row r="252" spans="8:8" ht="15" customHeight="1" x14ac:dyDescent="0.2">
      <c r="H252" s="1"/>
    </row>
    <row r="253" spans="8:8" ht="15" customHeight="1" x14ac:dyDescent="0.2">
      <c r="H253" s="1"/>
    </row>
    <row r="254" spans="8:8" ht="15" customHeight="1" x14ac:dyDescent="0.2">
      <c r="H254" s="1"/>
    </row>
    <row r="255" spans="8:8" ht="15" customHeight="1" x14ac:dyDescent="0.2">
      <c r="H255" s="1"/>
    </row>
    <row r="256" spans="8:8" ht="15" customHeight="1" x14ac:dyDescent="0.2">
      <c r="H256" s="1"/>
    </row>
    <row r="257" spans="8:8" ht="15" customHeight="1" x14ac:dyDescent="0.2">
      <c r="H257" s="1"/>
    </row>
    <row r="258" spans="8:8" ht="15" customHeight="1" x14ac:dyDescent="0.2">
      <c r="H258" s="1"/>
    </row>
    <row r="259" spans="8:8" ht="15" customHeight="1" x14ac:dyDescent="0.2">
      <c r="H259" s="1"/>
    </row>
    <row r="260" spans="8:8" ht="15" customHeight="1" x14ac:dyDescent="0.2">
      <c r="H260" s="1"/>
    </row>
    <row r="261" spans="8:8" ht="15" customHeight="1" x14ac:dyDescent="0.2">
      <c r="H261" s="1"/>
    </row>
    <row r="262" spans="8:8" ht="15" customHeight="1" x14ac:dyDescent="0.2">
      <c r="H262" s="1"/>
    </row>
    <row r="263" spans="8:8" ht="15" customHeight="1" x14ac:dyDescent="0.2">
      <c r="H263" s="1"/>
    </row>
    <row r="264" spans="8:8" ht="15" customHeight="1" x14ac:dyDescent="0.2">
      <c r="H264" s="1"/>
    </row>
    <row r="265" spans="8:8" ht="15" customHeight="1" x14ac:dyDescent="0.2">
      <c r="H265" s="1"/>
    </row>
    <row r="266" spans="8:8" ht="15" customHeight="1" x14ac:dyDescent="0.2">
      <c r="H266" s="1"/>
    </row>
    <row r="267" spans="8:8" ht="15" customHeight="1" x14ac:dyDescent="0.2">
      <c r="H267" s="1"/>
    </row>
    <row r="268" spans="8:8" ht="15" customHeight="1" x14ac:dyDescent="0.2">
      <c r="H268" s="1"/>
    </row>
    <row r="269" spans="8:8" ht="15" customHeight="1" x14ac:dyDescent="0.2">
      <c r="H269" s="1"/>
    </row>
    <row r="270" spans="8:8" ht="15" customHeight="1" x14ac:dyDescent="0.2">
      <c r="H270" s="1"/>
    </row>
    <row r="271" spans="8:8" ht="15" customHeight="1" x14ac:dyDescent="0.2">
      <c r="H271" s="1"/>
    </row>
    <row r="272" spans="8:8" ht="15" customHeight="1" x14ac:dyDescent="0.2">
      <c r="H272" s="1"/>
    </row>
    <row r="273" spans="8:8" ht="15" customHeight="1" x14ac:dyDescent="0.2">
      <c r="H273" s="1"/>
    </row>
    <row r="274" spans="8:8" ht="15" customHeight="1" x14ac:dyDescent="0.2">
      <c r="H274" s="1"/>
    </row>
    <row r="275" spans="8:8" ht="15" customHeight="1" x14ac:dyDescent="0.2">
      <c r="H275" s="1"/>
    </row>
    <row r="276" spans="8:8" ht="15" customHeight="1" x14ac:dyDescent="0.2">
      <c r="H276" s="1"/>
    </row>
    <row r="277" spans="8:8" ht="15" customHeight="1" x14ac:dyDescent="0.2">
      <c r="H277" s="1"/>
    </row>
    <row r="278" spans="8:8" ht="15" customHeight="1" x14ac:dyDescent="0.2">
      <c r="H278" s="1"/>
    </row>
    <row r="279" spans="8:8" ht="15" customHeight="1" x14ac:dyDescent="0.2">
      <c r="H279" s="1"/>
    </row>
    <row r="280" spans="8:8" ht="15" customHeight="1" x14ac:dyDescent="0.2">
      <c r="H280" s="1"/>
    </row>
    <row r="281" spans="8:8" ht="15" customHeight="1" x14ac:dyDescent="0.2">
      <c r="H281" s="1"/>
    </row>
    <row r="282" spans="8:8" ht="15" customHeight="1" x14ac:dyDescent="0.2">
      <c r="H282" s="1"/>
    </row>
    <row r="283" spans="8:8" ht="15" customHeight="1" x14ac:dyDescent="0.2">
      <c r="H283" s="1"/>
    </row>
    <row r="284" spans="8:8" ht="15" customHeight="1" x14ac:dyDescent="0.2">
      <c r="H284" s="1"/>
    </row>
    <row r="285" spans="8:8" ht="15" customHeight="1" x14ac:dyDescent="0.2">
      <c r="H285" s="1"/>
    </row>
    <row r="286" spans="8:8" ht="15" customHeight="1" x14ac:dyDescent="0.2">
      <c r="H286" s="1"/>
    </row>
    <row r="287" spans="8:8" ht="15" customHeight="1" x14ac:dyDescent="0.2">
      <c r="H287" s="1"/>
    </row>
    <row r="288" spans="8:8" ht="15" customHeight="1" x14ac:dyDescent="0.2">
      <c r="H288" s="1"/>
    </row>
    <row r="289" spans="8:8" ht="15" customHeight="1" x14ac:dyDescent="0.2">
      <c r="H289" s="1"/>
    </row>
    <row r="290" spans="8:8" ht="15" customHeight="1" x14ac:dyDescent="0.2">
      <c r="H290" s="1"/>
    </row>
    <row r="291" spans="8:8" ht="15" customHeight="1" x14ac:dyDescent="0.2">
      <c r="H291" s="1"/>
    </row>
    <row r="292" spans="8:8" ht="15" customHeight="1" x14ac:dyDescent="0.2">
      <c r="H292" s="1"/>
    </row>
    <row r="293" spans="8:8" ht="15" customHeight="1" x14ac:dyDescent="0.2">
      <c r="H293" s="1"/>
    </row>
    <row r="294" spans="8:8" ht="15" customHeight="1" x14ac:dyDescent="0.2">
      <c r="H294" s="1"/>
    </row>
    <row r="295" spans="8:8" ht="15" customHeight="1" x14ac:dyDescent="0.2">
      <c r="H295" s="1"/>
    </row>
    <row r="296" spans="8:8" ht="15" customHeight="1" x14ac:dyDescent="0.2">
      <c r="H296" s="1"/>
    </row>
    <row r="297" spans="8:8" ht="15" customHeight="1" x14ac:dyDescent="0.2">
      <c r="H297" s="1"/>
    </row>
    <row r="298" spans="8:8" ht="15" customHeight="1" x14ac:dyDescent="0.2">
      <c r="H298" s="1"/>
    </row>
    <row r="299" spans="8:8" ht="15" customHeight="1" x14ac:dyDescent="0.2">
      <c r="H299" s="1"/>
    </row>
    <row r="300" spans="8:8" ht="15" customHeight="1" x14ac:dyDescent="0.2">
      <c r="H300" s="1"/>
    </row>
    <row r="301" spans="8:8" ht="15" customHeight="1" x14ac:dyDescent="0.2">
      <c r="H301" s="1"/>
    </row>
    <row r="302" spans="8:8" ht="15" customHeight="1" x14ac:dyDescent="0.2">
      <c r="H302" s="1"/>
    </row>
    <row r="303" spans="8:8" ht="15" customHeight="1" x14ac:dyDescent="0.2">
      <c r="H303" s="1"/>
    </row>
    <row r="304" spans="8:8" ht="15" customHeight="1" x14ac:dyDescent="0.2">
      <c r="H304" s="1"/>
    </row>
    <row r="305" spans="8:8" ht="15" customHeight="1" x14ac:dyDescent="0.2">
      <c r="H305" s="1"/>
    </row>
    <row r="306" spans="8:8" ht="15" customHeight="1" x14ac:dyDescent="0.2">
      <c r="H306" s="1"/>
    </row>
    <row r="307" spans="8:8" ht="15" customHeight="1" x14ac:dyDescent="0.2">
      <c r="H307" s="1"/>
    </row>
    <row r="308" spans="8:8" ht="15" customHeight="1" x14ac:dyDescent="0.2">
      <c r="H308" s="1"/>
    </row>
    <row r="309" spans="8:8" ht="15" customHeight="1" x14ac:dyDescent="0.2">
      <c r="H309" s="1"/>
    </row>
    <row r="310" spans="8:8" ht="15" customHeight="1" x14ac:dyDescent="0.2">
      <c r="H310" s="1"/>
    </row>
    <row r="311" spans="8:8" ht="15" customHeight="1" x14ac:dyDescent="0.2">
      <c r="H311" s="1"/>
    </row>
    <row r="312" spans="8:8" ht="15" customHeight="1" x14ac:dyDescent="0.2">
      <c r="H312" s="1"/>
    </row>
    <row r="313" spans="8:8" ht="15" customHeight="1" x14ac:dyDescent="0.2">
      <c r="H313" s="1"/>
    </row>
    <row r="314" spans="8:8" ht="15" customHeight="1" x14ac:dyDescent="0.2">
      <c r="H314" s="1"/>
    </row>
    <row r="315" spans="8:8" ht="15" customHeight="1" x14ac:dyDescent="0.2">
      <c r="H315" s="1"/>
    </row>
    <row r="316" spans="8:8" ht="15" customHeight="1" x14ac:dyDescent="0.2">
      <c r="H316" s="1"/>
    </row>
    <row r="317" spans="8:8" ht="15" customHeight="1" x14ac:dyDescent="0.2">
      <c r="H317" s="1"/>
    </row>
    <row r="318" spans="8:8" ht="15" customHeight="1" x14ac:dyDescent="0.2">
      <c r="H318" s="1"/>
    </row>
    <row r="319" spans="8:8" ht="15" customHeight="1" x14ac:dyDescent="0.2">
      <c r="H319" s="1"/>
    </row>
  </sheetData>
  <sheetProtection selectLockedCells="1"/>
  <mergeCells count="12">
    <mergeCell ref="A44:E47"/>
    <mergeCell ref="G45:G47"/>
    <mergeCell ref="A43:E43"/>
    <mergeCell ref="A1:G1"/>
    <mergeCell ref="A2:G2"/>
    <mergeCell ref="A42:E42"/>
    <mergeCell ref="G31:G32"/>
    <mergeCell ref="G33:G35"/>
    <mergeCell ref="G27:G28"/>
    <mergeCell ref="G29:G30"/>
    <mergeCell ref="B6:D6"/>
    <mergeCell ref="B5:D5"/>
  </mergeCells>
  <dataValidations count="2">
    <dataValidation type="list" allowBlank="1" showInputMessage="1" showErrorMessage="1" sqref="B5:D5">
      <formula1>"Forced Draft,Induced Draft"</formula1>
    </dataValidation>
    <dataValidation type="list" allowBlank="1" showInputMessage="1" showErrorMessage="1" sqref="B6:D6">
      <formula1>"Outlet Damper,Inlet Vane"</formula1>
    </dataValidation>
  </dataValidation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2056" r:id="rId4">
          <objectPr defaultSize="0" autoPict="0" r:id="rId5">
            <anchor moveWithCells="1">
              <from>
                <xdr:col>6</xdr:col>
                <xdr:colOff>809625</xdr:colOff>
                <xdr:row>4</xdr:row>
                <xdr:rowOff>38100</xdr:rowOff>
              </from>
              <to>
                <xdr:col>6</xdr:col>
                <xdr:colOff>1428750</xdr:colOff>
                <xdr:row>5</xdr:row>
                <xdr:rowOff>76200</xdr:rowOff>
              </to>
            </anchor>
          </objectPr>
        </oleObject>
      </mc:Choice>
      <mc:Fallback>
        <oleObject progId="Equation.DSMT4" shapeId="2056" r:id="rId4"/>
      </mc:Fallback>
    </mc:AlternateContent>
    <mc:AlternateContent xmlns:mc="http://schemas.openxmlformats.org/markup-compatibility/2006">
      <mc:Choice Requires="x14">
        <oleObject progId="Equation.DSMT4" shapeId="2058" r:id="rId6">
          <objectPr defaultSize="0" autoPict="0" r:id="rId7">
            <anchor moveWithCells="1">
              <from>
                <xdr:col>6</xdr:col>
                <xdr:colOff>800100</xdr:colOff>
                <xdr:row>7</xdr:row>
                <xdr:rowOff>47625</xdr:rowOff>
              </from>
              <to>
                <xdr:col>6</xdr:col>
                <xdr:colOff>1438275</xdr:colOff>
                <xdr:row>8</xdr:row>
                <xdr:rowOff>85725</xdr:rowOff>
              </to>
            </anchor>
          </objectPr>
        </oleObject>
      </mc:Choice>
      <mc:Fallback>
        <oleObject progId="Equation.DSMT4" shapeId="2058" r:id="rId6"/>
      </mc:Fallback>
    </mc:AlternateContent>
    <mc:AlternateContent xmlns:mc="http://schemas.openxmlformats.org/markup-compatibility/2006">
      <mc:Choice Requires="x14">
        <oleObject progId="Equation.DSMT4" shapeId="2060" r:id="rId8">
          <objectPr defaultSize="0" autoPict="0" r:id="rId9">
            <anchor moveWithCells="1">
              <from>
                <xdr:col>6</xdr:col>
                <xdr:colOff>466725</xdr:colOff>
                <xdr:row>10</xdr:row>
                <xdr:rowOff>47625</xdr:rowOff>
              </from>
              <to>
                <xdr:col>6</xdr:col>
                <xdr:colOff>1762125</xdr:colOff>
                <xdr:row>11</xdr:row>
                <xdr:rowOff>85725</xdr:rowOff>
              </to>
            </anchor>
          </objectPr>
        </oleObject>
      </mc:Choice>
      <mc:Fallback>
        <oleObject progId="Equation.DSMT4" shapeId="2060" r:id="rId8"/>
      </mc:Fallback>
    </mc:AlternateContent>
    <mc:AlternateContent xmlns:mc="http://schemas.openxmlformats.org/markup-compatibility/2006">
      <mc:Choice Requires="x14">
        <oleObject progId="Equation.DSMT4" shapeId="2062" r:id="rId10">
          <objectPr defaultSize="0" autoPict="0" r:id="rId11">
            <anchor moveWithCells="1">
              <from>
                <xdr:col>6</xdr:col>
                <xdr:colOff>752475</xdr:colOff>
                <xdr:row>13</xdr:row>
                <xdr:rowOff>19050</xdr:rowOff>
              </from>
              <to>
                <xdr:col>6</xdr:col>
                <xdr:colOff>1485900</xdr:colOff>
                <xdr:row>14</xdr:row>
                <xdr:rowOff>57150</xdr:rowOff>
              </to>
            </anchor>
          </objectPr>
        </oleObject>
      </mc:Choice>
      <mc:Fallback>
        <oleObject progId="Equation.DSMT4" shapeId="2062" r:id="rId10"/>
      </mc:Fallback>
    </mc:AlternateContent>
    <mc:AlternateContent xmlns:mc="http://schemas.openxmlformats.org/markup-compatibility/2006">
      <mc:Choice Requires="x14">
        <oleObject progId="Equation.DSMT4" shapeId="2063" r:id="rId12">
          <objectPr defaultSize="0" autoPict="0" r:id="rId13">
            <anchor moveWithCells="1">
              <from>
                <xdr:col>6</xdr:col>
                <xdr:colOff>866775</xdr:colOff>
                <xdr:row>16</xdr:row>
                <xdr:rowOff>57150</xdr:rowOff>
              </from>
              <to>
                <xdr:col>6</xdr:col>
                <xdr:colOff>1362075</xdr:colOff>
                <xdr:row>17</xdr:row>
                <xdr:rowOff>95250</xdr:rowOff>
              </to>
            </anchor>
          </objectPr>
        </oleObject>
      </mc:Choice>
      <mc:Fallback>
        <oleObject progId="Equation.DSMT4" shapeId="2063" r:id="rId12"/>
      </mc:Fallback>
    </mc:AlternateContent>
    <mc:AlternateContent xmlns:mc="http://schemas.openxmlformats.org/markup-compatibility/2006">
      <mc:Choice Requires="x14">
        <oleObject progId="Equation.DSMT4" shapeId="2064" r:id="rId14">
          <objectPr defaultSize="0" autoPict="0" r:id="rId15">
            <anchor moveWithCells="1">
              <from>
                <xdr:col>6</xdr:col>
                <xdr:colOff>847725</xdr:colOff>
                <xdr:row>19</xdr:row>
                <xdr:rowOff>47625</xdr:rowOff>
              </from>
              <to>
                <xdr:col>6</xdr:col>
                <xdr:colOff>1390650</xdr:colOff>
                <xdr:row>20</xdr:row>
                <xdr:rowOff>85725</xdr:rowOff>
              </to>
            </anchor>
          </objectPr>
        </oleObject>
      </mc:Choice>
      <mc:Fallback>
        <oleObject progId="Equation.DSMT4" shapeId="2064" r:id="rId14"/>
      </mc:Fallback>
    </mc:AlternateContent>
    <mc:AlternateContent xmlns:mc="http://schemas.openxmlformats.org/markup-compatibility/2006">
      <mc:Choice Requires="x14">
        <oleObject progId="Equation.DSMT4" shapeId="2065" r:id="rId16">
          <objectPr defaultSize="0" r:id="rId17">
            <anchor moveWithCells="1">
              <from>
                <xdr:col>6</xdr:col>
                <xdr:colOff>1000125</xdr:colOff>
                <xdr:row>22</xdr:row>
                <xdr:rowOff>19050</xdr:rowOff>
              </from>
              <to>
                <xdr:col>6</xdr:col>
                <xdr:colOff>1228725</xdr:colOff>
                <xdr:row>24</xdr:row>
                <xdr:rowOff>66675</xdr:rowOff>
              </to>
            </anchor>
          </objectPr>
        </oleObject>
      </mc:Choice>
      <mc:Fallback>
        <oleObject progId="Equation.DSMT4" shapeId="2065" r:id="rId1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view="pageBreakPreview" zoomScale="103" zoomScaleNormal="100" zoomScaleSheetLayoutView="47" workbookViewId="0">
      <selection activeCell="G16" sqref="G16:N16"/>
    </sheetView>
  </sheetViews>
  <sheetFormatPr defaultRowHeight="12.75" x14ac:dyDescent="0.2"/>
  <cols>
    <col min="1" max="4" width="16.6640625" style="113" customWidth="1"/>
    <col min="5" max="5" width="41.6640625" style="113" customWidth="1"/>
    <col min="6" max="6" width="16.1640625" style="113" customWidth="1"/>
    <col min="7" max="7" width="4" style="113" customWidth="1"/>
    <col min="8" max="8" width="23.6640625" style="113" customWidth="1"/>
    <col min="9" max="9" width="6.6640625" style="113" customWidth="1"/>
    <col min="10" max="10" width="10.83203125" style="113" customWidth="1"/>
    <col min="11" max="12" width="10" style="113" customWidth="1"/>
    <col min="13" max="13" width="1.6640625" style="113" customWidth="1"/>
    <col min="14" max="14" width="47" style="113" customWidth="1"/>
    <col min="15" max="27" width="9.33203125" style="113"/>
    <col min="28" max="28" width="33.5" style="113" bestFit="1" customWidth="1"/>
    <col min="29" max="29" width="33.5" style="113" customWidth="1"/>
    <col min="30" max="30" width="25" style="113" bestFit="1" customWidth="1"/>
    <col min="31" max="31" width="27.6640625" style="113" bestFit="1" customWidth="1"/>
    <col min="32" max="32" width="12.6640625" style="113" bestFit="1" customWidth="1"/>
    <col min="33" max="34" width="18.83203125" style="113" bestFit="1" customWidth="1"/>
    <col min="35" max="35" width="15.33203125" style="113" bestFit="1" customWidth="1"/>
    <col min="36" max="36" width="9.33203125" style="113"/>
    <col min="37" max="37" width="12.5" style="113" bestFit="1" customWidth="1"/>
    <col min="38" max="16384" width="9.33203125" style="113"/>
  </cols>
  <sheetData>
    <row r="1" spans="1:43" ht="30" customHeight="1" x14ac:dyDescent="0.2">
      <c r="A1" s="264" t="str">
        <f>"3 - AR No. "&amp;'[1]Database Export'!A3&amp;" - Incentives"</f>
        <v>3 - AR No. 1 - Incentives</v>
      </c>
      <c r="B1" s="265"/>
      <c r="C1" s="265"/>
      <c r="D1" s="265"/>
      <c r="E1" s="265"/>
      <c r="F1" s="156"/>
      <c r="G1" s="156"/>
      <c r="W1" s="157"/>
      <c r="X1" s="157"/>
      <c r="Y1" s="157"/>
      <c r="Z1" s="157"/>
      <c r="AA1" s="157"/>
      <c r="AB1" s="157"/>
      <c r="AC1" s="157"/>
      <c r="AD1" s="157"/>
      <c r="AE1" s="157"/>
      <c r="AF1" s="157"/>
      <c r="AG1" s="157"/>
      <c r="AH1" s="157"/>
      <c r="AI1" s="157"/>
      <c r="AJ1" s="157"/>
      <c r="AK1" s="157"/>
      <c r="AL1" s="157"/>
      <c r="AM1" s="157"/>
      <c r="AN1" s="157"/>
    </row>
    <row r="2" spans="1:43" s="154" customFormat="1" ht="15" customHeight="1" x14ac:dyDescent="0.2">
      <c r="A2" s="266" t="str">
        <f>Narrative!A2</f>
        <v>Boiler Fan VFD w/Controls template style 2015</v>
      </c>
      <c r="B2" s="267"/>
      <c r="C2" s="267"/>
      <c r="D2" s="267"/>
      <c r="E2" s="267"/>
      <c r="F2" s="158"/>
      <c r="G2" s="158"/>
      <c r="I2" s="113"/>
      <c r="J2" s="113"/>
      <c r="K2" s="113"/>
      <c r="L2" s="113"/>
      <c r="M2" s="113"/>
      <c r="N2" s="113"/>
      <c r="O2" s="113"/>
      <c r="P2" s="113"/>
      <c r="Q2" s="113"/>
      <c r="R2" s="113"/>
      <c r="S2" s="113"/>
      <c r="T2" s="113"/>
      <c r="U2" s="113"/>
      <c r="V2" s="113"/>
      <c r="W2" s="157"/>
      <c r="X2" s="157"/>
      <c r="Y2" s="157"/>
      <c r="Z2" s="157"/>
      <c r="AA2" s="157"/>
      <c r="AB2" s="157"/>
      <c r="AC2" s="157"/>
      <c r="AD2" s="157"/>
      <c r="AE2" s="157"/>
      <c r="AF2" s="157"/>
      <c r="AG2" s="157"/>
      <c r="AH2" s="157"/>
      <c r="AI2" s="157"/>
      <c r="AJ2" s="157"/>
      <c r="AK2" s="157"/>
      <c r="AL2" s="157"/>
      <c r="AM2" s="157"/>
      <c r="AN2" s="157"/>
      <c r="AO2" s="157"/>
      <c r="AP2" s="113"/>
      <c r="AQ2" s="113"/>
    </row>
    <row r="3" spans="1:43" ht="15" customHeight="1" x14ac:dyDescent="0.2">
      <c r="A3" s="61" t="s">
        <v>281</v>
      </c>
      <c r="B3" s="5"/>
      <c r="C3" s="61"/>
      <c r="D3" s="61"/>
      <c r="E3" s="61"/>
      <c r="H3" s="159"/>
      <c r="W3" s="157"/>
      <c r="X3" s="157"/>
      <c r="Y3" s="157"/>
      <c r="Z3" s="157"/>
      <c r="AA3" s="157"/>
      <c r="AB3" s="157"/>
      <c r="AC3" s="157"/>
      <c r="AD3" s="157"/>
      <c r="AE3" s="157"/>
      <c r="AF3" s="157"/>
      <c r="AG3" s="157"/>
      <c r="AH3" s="157"/>
      <c r="AI3" s="157"/>
      <c r="AJ3" s="157"/>
      <c r="AK3" s="157"/>
      <c r="AL3" s="157"/>
      <c r="AM3" s="157"/>
      <c r="AN3" s="157"/>
      <c r="AO3" s="157"/>
    </row>
    <row r="4" spans="1:43" ht="15" customHeight="1" x14ac:dyDescent="0.2">
      <c r="A4" s="153" t="s">
        <v>33</v>
      </c>
      <c r="C4" s="54">
        <f ca="1">Analysis!C38</f>
        <v>5617</v>
      </c>
      <c r="G4" s="268" t="s">
        <v>282</v>
      </c>
      <c r="H4" s="268"/>
      <c r="I4" s="268"/>
      <c r="J4" s="268"/>
      <c r="K4" s="268"/>
      <c r="L4" s="268"/>
      <c r="M4" s="268"/>
      <c r="N4" s="268"/>
      <c r="W4" s="160"/>
      <c r="X4" s="157"/>
      <c r="Y4" s="157"/>
      <c r="Z4" s="157"/>
      <c r="AA4" s="157"/>
      <c r="AB4" s="157"/>
      <c r="AC4" s="157"/>
      <c r="AD4" s="157"/>
      <c r="AE4" s="157"/>
      <c r="AF4" s="157"/>
      <c r="AG4" s="157"/>
      <c r="AH4" s="157"/>
      <c r="AI4" s="157"/>
      <c r="AJ4" s="157"/>
      <c r="AK4" s="157"/>
      <c r="AL4" s="157"/>
      <c r="AM4" s="157"/>
      <c r="AN4" s="157"/>
    </row>
    <row r="5" spans="1:43" ht="15" customHeight="1" x14ac:dyDescent="0.2">
      <c r="A5" s="153" t="s">
        <v>182</v>
      </c>
      <c r="C5" s="54">
        <f>Analysis!C37</f>
        <v>5000</v>
      </c>
      <c r="D5" s="161" t="s">
        <v>283</v>
      </c>
      <c r="G5" s="162" t="s">
        <v>284</v>
      </c>
      <c r="H5" s="163" t="s">
        <v>285</v>
      </c>
      <c r="I5" s="269" t="s">
        <v>286</v>
      </c>
      <c r="J5" s="269"/>
      <c r="K5" s="269"/>
      <c r="L5" s="269"/>
      <c r="M5" s="269"/>
      <c r="N5" s="269"/>
      <c r="O5" s="164"/>
      <c r="P5" s="164"/>
      <c r="Q5" s="164"/>
      <c r="R5" s="164"/>
      <c r="S5" s="164"/>
      <c r="T5" s="164"/>
      <c r="U5" s="164"/>
      <c r="V5" s="164"/>
      <c r="W5" s="164"/>
      <c r="X5" s="164"/>
      <c r="Y5" s="164"/>
      <c r="Z5" s="164"/>
      <c r="AA5" s="164"/>
      <c r="AB5" s="164"/>
      <c r="AC5" s="164"/>
      <c r="AD5" s="164"/>
      <c r="AE5" s="164"/>
      <c r="AF5" s="164"/>
      <c r="AG5" s="164"/>
      <c r="AH5" s="164"/>
      <c r="AI5" s="164"/>
      <c r="AJ5" s="164"/>
      <c r="AK5" s="157"/>
      <c r="AL5" s="157"/>
      <c r="AM5" s="157"/>
      <c r="AN5" s="157"/>
    </row>
    <row r="6" spans="1:43" ht="15" customHeight="1" x14ac:dyDescent="0.2">
      <c r="A6" s="153" t="s">
        <v>206</v>
      </c>
      <c r="C6" s="59">
        <f ca="1">C4/C5</f>
        <v>1.1234</v>
      </c>
      <c r="D6" s="161" t="s">
        <v>172</v>
      </c>
      <c r="F6" s="165"/>
      <c r="G6" s="162" t="s">
        <v>284</v>
      </c>
      <c r="H6" s="166" t="s">
        <v>287</v>
      </c>
      <c r="I6" s="269" t="s">
        <v>288</v>
      </c>
      <c r="J6" s="269"/>
      <c r="K6" s="269"/>
      <c r="L6" s="269"/>
      <c r="M6" s="269"/>
      <c r="N6" s="269"/>
      <c r="O6" s="164"/>
      <c r="P6" s="164"/>
      <c r="Q6" s="164"/>
      <c r="R6" s="164"/>
      <c r="S6" s="164"/>
      <c r="T6" s="164"/>
      <c r="U6" s="164"/>
      <c r="V6" s="164"/>
      <c r="W6" s="164"/>
      <c r="X6" s="164"/>
      <c r="Y6" s="164"/>
      <c r="Z6" s="164"/>
      <c r="AA6" s="164"/>
      <c r="AB6" s="164"/>
      <c r="AC6" s="164"/>
      <c r="AD6" s="164"/>
      <c r="AE6" s="164"/>
      <c r="AF6" s="164"/>
      <c r="AG6" s="164"/>
      <c r="AH6" s="164"/>
      <c r="AI6" s="164"/>
      <c r="AJ6" s="164"/>
      <c r="AK6" s="157"/>
      <c r="AL6" s="157"/>
      <c r="AM6" s="157"/>
      <c r="AN6" s="157"/>
    </row>
    <row r="7" spans="1:43" ht="15" customHeight="1" x14ac:dyDescent="0.2">
      <c r="A7" s="167"/>
      <c r="B7" s="168"/>
      <c r="G7" s="162" t="s">
        <v>284</v>
      </c>
      <c r="H7" s="166" t="s">
        <v>289</v>
      </c>
      <c r="I7" s="269" t="s">
        <v>290</v>
      </c>
      <c r="J7" s="269"/>
      <c r="K7" s="269"/>
      <c r="L7" s="269"/>
      <c r="M7" s="269"/>
      <c r="N7" s="269"/>
      <c r="O7" s="164"/>
      <c r="P7" s="164"/>
      <c r="Q7" s="164"/>
      <c r="R7" s="164"/>
      <c r="S7" s="164"/>
      <c r="T7" s="164"/>
      <c r="U7" s="164"/>
      <c r="V7" s="164"/>
      <c r="W7" s="164"/>
      <c r="X7" s="164"/>
      <c r="Y7" s="164"/>
      <c r="Z7" s="164"/>
      <c r="AA7" s="164"/>
      <c r="AB7" s="164"/>
      <c r="AC7" s="164"/>
      <c r="AD7" s="164"/>
      <c r="AE7" s="164"/>
      <c r="AF7" s="164"/>
      <c r="AG7" s="164"/>
      <c r="AH7" s="164"/>
      <c r="AI7" s="164"/>
      <c r="AJ7" s="164"/>
      <c r="AK7" s="157"/>
      <c r="AL7" s="157"/>
      <c r="AM7" s="157"/>
      <c r="AN7" s="157"/>
    </row>
    <row r="8" spans="1:43" ht="15" customHeight="1" x14ac:dyDescent="0.2">
      <c r="A8" s="228" t="s">
        <v>291</v>
      </c>
      <c r="B8" s="228"/>
      <c r="C8" s="228"/>
      <c r="D8" s="228"/>
      <c r="E8" s="228"/>
      <c r="F8" s="154"/>
      <c r="G8" s="211" t="s">
        <v>292</v>
      </c>
      <c r="H8" s="211"/>
      <c r="I8" s="211"/>
      <c r="J8" s="211"/>
      <c r="K8" s="211"/>
      <c r="L8" s="211"/>
      <c r="M8" s="211"/>
      <c r="N8" s="211"/>
      <c r="O8" s="169"/>
      <c r="P8" s="169"/>
      <c r="Q8" s="169"/>
      <c r="R8" s="169"/>
      <c r="S8" s="169"/>
      <c r="T8" s="169"/>
      <c r="U8" s="169"/>
      <c r="V8" s="169"/>
      <c r="W8" s="160"/>
      <c r="X8" s="157"/>
      <c r="Y8" s="157"/>
      <c r="Z8" s="157"/>
      <c r="AA8" s="157"/>
      <c r="AB8" s="157"/>
      <c r="AC8" s="157"/>
      <c r="AD8" s="157"/>
      <c r="AE8" s="157"/>
      <c r="AF8" s="157"/>
      <c r="AG8" s="157"/>
      <c r="AH8" s="157"/>
      <c r="AI8" s="157"/>
      <c r="AJ8" s="157"/>
      <c r="AK8" s="157"/>
      <c r="AL8" s="157"/>
      <c r="AM8" s="157"/>
      <c r="AN8" s="157"/>
    </row>
    <row r="9" spans="1:43" ht="15" customHeight="1" x14ac:dyDescent="0.2">
      <c r="A9" s="170" t="s">
        <v>148</v>
      </c>
      <c r="B9" s="171" t="s">
        <v>293</v>
      </c>
      <c r="C9" s="171" t="s">
        <v>294</v>
      </c>
      <c r="D9" s="172" t="s">
        <v>295</v>
      </c>
      <c r="E9" s="173" t="s">
        <v>165</v>
      </c>
      <c r="F9" s="172"/>
      <c r="G9" s="162" t="s">
        <v>284</v>
      </c>
      <c r="H9" s="174" t="s">
        <v>296</v>
      </c>
      <c r="I9" s="270" t="s">
        <v>320</v>
      </c>
      <c r="J9" s="269"/>
      <c r="K9" s="269"/>
      <c r="L9" s="269"/>
      <c r="M9" s="269"/>
      <c r="N9" s="269"/>
      <c r="O9" s="169"/>
      <c r="P9" s="169"/>
      <c r="Q9" s="169"/>
      <c r="R9" s="169"/>
      <c r="S9" s="169"/>
      <c r="T9" s="169"/>
      <c r="U9" s="169"/>
      <c r="V9" s="169"/>
      <c r="W9" s="160"/>
      <c r="X9" s="157"/>
      <c r="Y9" s="157"/>
      <c r="Z9" s="157"/>
      <c r="AA9" s="157"/>
      <c r="AB9" s="157"/>
      <c r="AC9" s="157"/>
      <c r="AD9" s="157"/>
      <c r="AE9" s="157"/>
      <c r="AF9" s="157"/>
      <c r="AG9" s="157"/>
      <c r="AH9" s="157"/>
      <c r="AI9" s="157"/>
      <c r="AJ9" s="157"/>
      <c r="AK9" s="157"/>
      <c r="AL9" s="157"/>
      <c r="AM9" s="157"/>
      <c r="AN9" s="157"/>
    </row>
    <row r="10" spans="1:43" ht="15" customHeight="1" x14ac:dyDescent="0.2">
      <c r="A10" s="175"/>
      <c r="B10" s="175"/>
      <c r="C10" s="175"/>
      <c r="D10" s="175" t="s">
        <v>297</v>
      </c>
      <c r="E10" s="175"/>
      <c r="F10" s="176"/>
      <c r="G10" s="268" t="s">
        <v>298</v>
      </c>
      <c r="H10" s="268"/>
      <c r="I10" s="268"/>
      <c r="J10" s="268"/>
      <c r="K10" s="268"/>
      <c r="L10" s="268"/>
      <c r="M10" s="268"/>
      <c r="N10" s="268"/>
      <c r="O10" s="169"/>
      <c r="P10" s="169"/>
      <c r="Q10" s="169"/>
      <c r="R10" s="169"/>
      <c r="S10" s="169"/>
      <c r="T10" s="169"/>
      <c r="U10" s="169"/>
      <c r="V10" s="169"/>
      <c r="W10" s="160"/>
      <c r="X10" s="157"/>
      <c r="Y10" s="157"/>
      <c r="Z10" s="157"/>
      <c r="AA10" s="157"/>
      <c r="AB10" s="157"/>
      <c r="AC10" s="157"/>
      <c r="AD10" s="157"/>
      <c r="AE10" s="157"/>
      <c r="AF10" s="157"/>
      <c r="AG10" s="157"/>
      <c r="AH10" s="157"/>
      <c r="AI10" s="157"/>
      <c r="AJ10" s="157"/>
      <c r="AK10" s="157"/>
      <c r="AL10" s="157"/>
      <c r="AM10" s="157"/>
      <c r="AN10" s="157"/>
    </row>
    <row r="11" spans="1:43" ht="15" customHeight="1" x14ac:dyDescent="0.2">
      <c r="A11" s="177"/>
      <c r="B11" s="178">
        <v>50</v>
      </c>
      <c r="C11" s="178" t="str">
        <f>IF(A11="","",$C$4-B11)</f>
        <v/>
      </c>
      <c r="D11" s="179" t="str">
        <f>IF(A11="","",C11/$C$5)</f>
        <v/>
      </c>
      <c r="E11" s="180"/>
      <c r="F11" s="181" t="str">
        <f>IF(A11="","&lt;&lt;HIDE ROW","")</f>
        <v>&lt;&lt;HIDE ROW</v>
      </c>
      <c r="G11" s="181"/>
      <c r="H11" s="269" t="s">
        <v>299</v>
      </c>
      <c r="I11" s="269"/>
      <c r="J11" s="269"/>
      <c r="K11" s="269"/>
      <c r="L11" s="269"/>
      <c r="M11" s="269"/>
      <c r="N11" s="269"/>
      <c r="O11" s="169"/>
      <c r="P11" s="169"/>
      <c r="Q11" s="169"/>
      <c r="R11" s="169"/>
      <c r="S11" s="169"/>
      <c r="T11" s="169"/>
      <c r="U11" s="169"/>
      <c r="V11" s="169"/>
      <c r="W11" s="160"/>
      <c r="X11" s="157"/>
      <c r="Y11" s="157"/>
      <c r="Z11" s="157"/>
      <c r="AA11" s="157"/>
      <c r="AB11" s="157"/>
      <c r="AC11" s="157"/>
      <c r="AD11" s="157"/>
      <c r="AE11" s="157"/>
      <c r="AF11" s="157"/>
      <c r="AG11" s="157"/>
      <c r="AH11" s="157"/>
      <c r="AI11" s="157"/>
      <c r="AJ11" s="157"/>
      <c r="AK11" s="157"/>
      <c r="AL11" s="157"/>
      <c r="AM11" s="157"/>
      <c r="AN11" s="157"/>
    </row>
    <row r="12" spans="1:43" ht="15" customHeight="1" x14ac:dyDescent="0.2">
      <c r="A12" s="177"/>
      <c r="B12" s="178"/>
      <c r="C12" s="178" t="str">
        <f>IF(A12="","",C11-B12)</f>
        <v/>
      </c>
      <c r="D12" s="179" t="str">
        <f>IF(A12="","",C12/$C$5)</f>
        <v/>
      </c>
      <c r="E12" s="180"/>
      <c r="F12" s="181" t="str">
        <f t="shared" ref="F12:F15" si="0">IF(A12="","&lt;&lt;HIDE ROW","")</f>
        <v>&lt;&lt;HIDE ROW</v>
      </c>
      <c r="G12" s="181"/>
      <c r="H12" s="269"/>
      <c r="I12" s="269"/>
      <c r="J12" s="269"/>
      <c r="K12" s="269"/>
      <c r="L12" s="269"/>
      <c r="M12" s="269"/>
      <c r="N12" s="269"/>
      <c r="O12" s="169"/>
      <c r="P12" s="169"/>
      <c r="Q12" s="169"/>
      <c r="R12" s="169"/>
      <c r="S12" s="169"/>
      <c r="T12" s="169"/>
      <c r="U12" s="169"/>
      <c r="V12" s="169"/>
      <c r="W12" s="160"/>
      <c r="X12" s="157"/>
      <c r="Y12" s="157"/>
      <c r="Z12" s="157"/>
      <c r="AA12" s="157"/>
      <c r="AB12" s="157"/>
      <c r="AC12" s="157"/>
      <c r="AD12" s="157"/>
      <c r="AE12" s="157"/>
      <c r="AF12" s="157"/>
      <c r="AG12" s="157"/>
      <c r="AH12" s="157"/>
      <c r="AI12" s="157"/>
      <c r="AJ12" s="157"/>
      <c r="AK12" s="157"/>
      <c r="AL12" s="157"/>
      <c r="AM12" s="157"/>
      <c r="AN12" s="157"/>
    </row>
    <row r="13" spans="1:43" ht="15" customHeight="1" x14ac:dyDescent="0.2">
      <c r="A13" s="177"/>
      <c r="B13" s="178"/>
      <c r="C13" s="178" t="str">
        <f>IF(A13="","",C12-B13)</f>
        <v/>
      </c>
      <c r="D13" s="179" t="str">
        <f>IF(A13="","",C13/$C$5)</f>
        <v/>
      </c>
      <c r="E13" s="180"/>
      <c r="F13" s="181" t="str">
        <f t="shared" si="0"/>
        <v>&lt;&lt;HIDE ROW</v>
      </c>
      <c r="G13" s="181"/>
      <c r="H13" s="269"/>
      <c r="I13" s="269"/>
      <c r="J13" s="269"/>
      <c r="K13" s="269"/>
      <c r="L13" s="269"/>
      <c r="M13" s="269"/>
      <c r="N13" s="269"/>
      <c r="O13" s="169"/>
      <c r="P13" s="169"/>
      <c r="Q13" s="169"/>
      <c r="R13" s="169"/>
      <c r="S13" s="169"/>
      <c r="T13" s="169"/>
      <c r="U13" s="169"/>
      <c r="V13" s="169"/>
      <c r="W13" s="160"/>
      <c r="X13" s="157"/>
      <c r="Y13" s="157"/>
      <c r="Z13" s="157"/>
      <c r="AA13" s="157"/>
      <c r="AB13" s="157"/>
      <c r="AC13" s="157"/>
      <c r="AD13" s="157"/>
      <c r="AE13" s="157"/>
      <c r="AF13" s="157"/>
      <c r="AG13" s="157"/>
      <c r="AH13" s="157"/>
      <c r="AI13" s="157"/>
      <c r="AJ13" s="157"/>
      <c r="AK13" s="157"/>
      <c r="AL13" s="157"/>
      <c r="AM13" s="157"/>
      <c r="AN13" s="157"/>
    </row>
    <row r="14" spans="1:43" ht="15" customHeight="1" x14ac:dyDescent="0.2">
      <c r="A14" s="177"/>
      <c r="B14" s="178"/>
      <c r="C14" s="178" t="str">
        <f>IF(A14="","",C13-B14)</f>
        <v/>
      </c>
      <c r="D14" s="179" t="str">
        <f>IF(A14="","",C14/$C$5)</f>
        <v/>
      </c>
      <c r="E14" s="180"/>
      <c r="F14" s="181" t="str">
        <f t="shared" si="0"/>
        <v>&lt;&lt;HIDE ROW</v>
      </c>
      <c r="G14" s="181"/>
      <c r="H14" s="269"/>
      <c r="I14" s="269"/>
      <c r="J14" s="269"/>
      <c r="K14" s="269"/>
      <c r="L14" s="269"/>
      <c r="M14" s="269"/>
      <c r="N14" s="269"/>
      <c r="O14" s="169"/>
      <c r="P14" s="169"/>
      <c r="Q14" s="169"/>
      <c r="R14" s="169"/>
      <c r="S14" s="169"/>
      <c r="T14" s="169"/>
      <c r="U14" s="169"/>
      <c r="V14" s="169"/>
      <c r="W14" s="160"/>
      <c r="X14" s="157"/>
      <c r="Y14" s="157"/>
      <c r="Z14" s="157"/>
      <c r="AA14" s="157"/>
      <c r="AB14" s="157"/>
      <c r="AC14" s="157"/>
      <c r="AD14" s="157"/>
      <c r="AE14" s="157"/>
      <c r="AF14" s="157"/>
      <c r="AG14" s="157"/>
      <c r="AH14" s="157"/>
      <c r="AI14" s="157"/>
      <c r="AJ14" s="157"/>
      <c r="AK14" s="157"/>
      <c r="AL14" s="157"/>
      <c r="AM14" s="157"/>
      <c r="AN14" s="157"/>
    </row>
    <row r="15" spans="1:43" ht="15" customHeight="1" x14ac:dyDescent="0.2">
      <c r="A15" s="177"/>
      <c r="B15" s="178"/>
      <c r="C15" s="178" t="str">
        <f>IF(A15="","",C14-B15)</f>
        <v/>
      </c>
      <c r="D15" s="179" t="str">
        <f>IF(A15="","",C15/$C$5)</f>
        <v/>
      </c>
      <c r="E15" s="180"/>
      <c r="F15" s="181" t="str">
        <f t="shared" si="0"/>
        <v>&lt;&lt;HIDE ROW</v>
      </c>
      <c r="G15" s="181"/>
      <c r="H15" s="269"/>
      <c r="I15" s="269"/>
      <c r="J15" s="269"/>
      <c r="K15" s="269"/>
      <c r="L15" s="269"/>
      <c r="M15" s="269"/>
      <c r="N15" s="269"/>
      <c r="O15" s="169"/>
      <c r="P15" s="169"/>
      <c r="Q15" s="169"/>
      <c r="R15" s="169"/>
      <c r="S15" s="169"/>
      <c r="T15" s="169"/>
      <c r="U15" s="169"/>
      <c r="V15" s="169"/>
      <c r="W15" s="160"/>
      <c r="X15" s="157"/>
      <c r="Y15" s="157"/>
      <c r="Z15" s="157"/>
      <c r="AA15" s="157"/>
      <c r="AB15" s="157"/>
      <c r="AC15" s="157"/>
      <c r="AD15" s="157"/>
      <c r="AE15" s="157"/>
      <c r="AF15" s="157"/>
      <c r="AG15" s="157"/>
      <c r="AH15" s="157"/>
      <c r="AI15" s="157"/>
      <c r="AJ15" s="157"/>
      <c r="AK15" s="157"/>
      <c r="AL15" s="157"/>
      <c r="AM15" s="157"/>
      <c r="AN15" s="157"/>
    </row>
    <row r="16" spans="1:43" ht="15" customHeight="1" x14ac:dyDescent="0.2">
      <c r="A16" s="182" t="s">
        <v>300</v>
      </c>
      <c r="B16" s="183">
        <f>SUM(B11:B15)</f>
        <v>50</v>
      </c>
      <c r="C16" s="183">
        <f ca="1">C4-B16</f>
        <v>5567</v>
      </c>
      <c r="D16" s="184">
        <f ca="1">IF(C5="","",C16/C5)</f>
        <v>1.1133999999999999</v>
      </c>
      <c r="E16" s="185"/>
      <c r="F16" s="181" t="str">
        <f>IF(A12="","&lt;&lt;HIDE ROW","")</f>
        <v>&lt;&lt;HIDE ROW</v>
      </c>
      <c r="G16" s="268" t="s">
        <v>301</v>
      </c>
      <c r="H16" s="268"/>
      <c r="I16" s="268"/>
      <c r="J16" s="268"/>
      <c r="K16" s="268"/>
      <c r="L16" s="268"/>
      <c r="M16" s="268"/>
      <c r="N16" s="268"/>
      <c r="O16" s="169"/>
      <c r="P16" s="169"/>
      <c r="Q16" s="169"/>
      <c r="R16" s="169"/>
      <c r="S16" s="169"/>
      <c r="T16" s="169"/>
      <c r="U16" s="169"/>
      <c r="V16" s="169"/>
      <c r="W16" s="160"/>
      <c r="X16" s="157"/>
      <c r="Y16" s="157"/>
      <c r="Z16" s="157"/>
      <c r="AA16" s="157"/>
      <c r="AB16" s="157"/>
      <c r="AC16" s="157"/>
      <c r="AD16" s="157"/>
      <c r="AE16" s="157"/>
      <c r="AF16" s="157"/>
      <c r="AG16" s="157"/>
      <c r="AH16" s="157"/>
      <c r="AI16" s="157"/>
      <c r="AJ16" s="157"/>
      <c r="AK16" s="157"/>
      <c r="AL16" s="157"/>
      <c r="AM16" s="157"/>
      <c r="AN16" s="157"/>
    </row>
    <row r="17" spans="1:40" ht="15" customHeight="1" x14ac:dyDescent="0.2">
      <c r="A17" s="186"/>
      <c r="B17" s="168"/>
      <c r="G17" s="187" t="s">
        <v>302</v>
      </c>
      <c r="H17" s="187"/>
      <c r="I17" s="187"/>
      <c r="J17" s="187"/>
      <c r="K17" s="187"/>
      <c r="L17" s="187"/>
      <c r="M17" s="187"/>
      <c r="N17" s="187"/>
      <c r="O17" s="169"/>
      <c r="P17" s="169"/>
      <c r="Q17" s="169"/>
      <c r="R17" s="169"/>
      <c r="S17" s="169"/>
      <c r="T17" s="169"/>
      <c r="U17" s="169"/>
      <c r="V17" s="169"/>
      <c r="W17" s="160"/>
      <c r="X17" s="157"/>
      <c r="Y17" s="157"/>
      <c r="Z17" s="157"/>
      <c r="AA17" s="157"/>
      <c r="AB17" s="157"/>
      <c r="AC17" s="157"/>
      <c r="AD17" s="157"/>
      <c r="AE17" s="157"/>
      <c r="AF17" s="157"/>
      <c r="AG17" s="157"/>
      <c r="AH17" s="157"/>
      <c r="AI17" s="157"/>
      <c r="AJ17" s="157"/>
      <c r="AK17" s="157"/>
      <c r="AL17" s="157"/>
      <c r="AM17" s="157"/>
      <c r="AN17" s="157"/>
    </row>
    <row r="18" spans="1:40" ht="15" customHeight="1" x14ac:dyDescent="0.2">
      <c r="A18" s="117"/>
      <c r="B18" s="188"/>
      <c r="C18" s="117"/>
      <c r="D18" s="117"/>
      <c r="E18" s="117"/>
      <c r="F18" s="117"/>
      <c r="G18" s="117"/>
      <c r="H18" s="169"/>
      <c r="I18" s="169"/>
      <c r="J18" s="169"/>
      <c r="K18" s="169"/>
      <c r="L18" s="169"/>
      <c r="M18" s="169"/>
      <c r="N18" s="169"/>
      <c r="O18" s="169"/>
      <c r="P18" s="169"/>
      <c r="Q18" s="169"/>
      <c r="R18" s="169"/>
      <c r="S18" s="169"/>
      <c r="T18" s="169"/>
      <c r="U18" s="169"/>
      <c r="V18" s="169"/>
      <c r="W18" s="160"/>
      <c r="X18" s="157"/>
      <c r="Y18" s="157"/>
      <c r="Z18" s="157"/>
      <c r="AA18" s="157"/>
      <c r="AB18" s="157"/>
      <c r="AC18" s="157"/>
      <c r="AD18" s="157"/>
      <c r="AE18" s="157"/>
      <c r="AF18" s="157"/>
      <c r="AG18" s="157"/>
      <c r="AH18" s="157"/>
      <c r="AI18" s="157"/>
      <c r="AJ18" s="157"/>
      <c r="AK18" s="157"/>
      <c r="AL18" s="157"/>
      <c r="AM18" s="157"/>
      <c r="AN18" s="157"/>
    </row>
    <row r="19" spans="1:40" ht="15" customHeight="1" x14ac:dyDescent="0.2">
      <c r="A19" s="263" t="s">
        <v>303</v>
      </c>
      <c r="B19" s="263"/>
      <c r="C19" s="263"/>
      <c r="D19" s="263"/>
      <c r="E19" s="263"/>
      <c r="F19" s="117"/>
      <c r="G19" s="117"/>
      <c r="H19" s="169"/>
      <c r="I19" s="169"/>
      <c r="J19" s="169"/>
      <c r="K19" s="169"/>
      <c r="L19" s="169"/>
      <c r="M19" s="169"/>
      <c r="N19" s="169"/>
      <c r="O19" s="169"/>
      <c r="P19" s="169"/>
      <c r="Q19" s="169"/>
      <c r="R19" s="169"/>
      <c r="S19" s="169"/>
      <c r="T19" s="169"/>
      <c r="U19" s="169"/>
      <c r="V19" s="169"/>
      <c r="W19" s="160"/>
      <c r="X19" s="157"/>
      <c r="Y19" s="157"/>
      <c r="Z19" s="157"/>
      <c r="AA19" s="157"/>
      <c r="AB19" s="157"/>
      <c r="AC19" s="157"/>
      <c r="AD19" s="157"/>
      <c r="AE19" s="157"/>
      <c r="AF19" s="157"/>
      <c r="AG19" s="157"/>
      <c r="AH19" s="157"/>
      <c r="AI19" s="157"/>
      <c r="AJ19" s="157"/>
      <c r="AK19" s="157"/>
      <c r="AL19" s="157"/>
      <c r="AM19" s="157"/>
      <c r="AN19" s="157"/>
    </row>
    <row r="20" spans="1:40" ht="15" customHeight="1" x14ac:dyDescent="0.2">
      <c r="A20" s="273" t="s">
        <v>304</v>
      </c>
      <c r="B20" s="273"/>
      <c r="C20" s="273"/>
      <c r="D20" s="273"/>
      <c r="E20" s="273"/>
      <c r="F20" s="181" t="s">
        <v>305</v>
      </c>
      <c r="G20" s="189"/>
      <c r="H20" s="189"/>
      <c r="I20" s="189"/>
      <c r="J20" s="189"/>
      <c r="K20" s="189"/>
      <c r="L20" s="169"/>
      <c r="M20" s="169"/>
      <c r="N20" s="169"/>
      <c r="O20" s="169"/>
      <c r="P20" s="169"/>
      <c r="Q20" s="169"/>
      <c r="R20" s="169"/>
      <c r="S20" s="169"/>
      <c r="T20" s="169"/>
      <c r="U20" s="169"/>
      <c r="V20" s="169"/>
      <c r="W20" s="160"/>
      <c r="X20" s="157"/>
      <c r="Y20" s="157"/>
      <c r="Z20" s="157"/>
      <c r="AA20" s="157"/>
      <c r="AB20" s="157"/>
      <c r="AC20" s="157"/>
      <c r="AD20" s="157"/>
      <c r="AE20" s="157"/>
      <c r="AF20" s="157"/>
      <c r="AG20" s="157"/>
      <c r="AH20" s="157"/>
      <c r="AI20" s="157"/>
      <c r="AJ20" s="157"/>
      <c r="AK20" s="157"/>
      <c r="AL20" s="157"/>
      <c r="AM20" s="157"/>
      <c r="AN20" s="157"/>
    </row>
    <row r="21" spans="1:40" ht="15" customHeight="1" x14ac:dyDescent="0.2">
      <c r="A21" s="274" t="s">
        <v>306</v>
      </c>
      <c r="B21" s="274"/>
      <c r="C21" s="274"/>
      <c r="D21" s="274"/>
      <c r="E21" s="274"/>
      <c r="F21" s="274" t="s">
        <v>307</v>
      </c>
      <c r="G21" s="274"/>
      <c r="H21" s="274"/>
      <c r="I21" s="274"/>
      <c r="J21" s="274"/>
      <c r="K21" s="274"/>
      <c r="L21" s="169"/>
      <c r="M21" s="169"/>
      <c r="N21" s="169"/>
      <c r="O21" s="169"/>
      <c r="P21" s="169"/>
      <c r="Q21" s="169"/>
      <c r="R21" s="169"/>
      <c r="S21" s="169"/>
      <c r="T21" s="169"/>
      <c r="U21" s="169"/>
      <c r="V21" s="169"/>
      <c r="W21" s="160"/>
      <c r="X21" s="157"/>
      <c r="Y21" s="157"/>
      <c r="Z21" s="157"/>
      <c r="AA21" s="157"/>
      <c r="AB21" s="157"/>
      <c r="AC21" s="157"/>
      <c r="AD21" s="157"/>
      <c r="AE21" s="157"/>
      <c r="AF21" s="157"/>
      <c r="AG21" s="157"/>
      <c r="AH21" s="157"/>
      <c r="AI21" s="157"/>
      <c r="AJ21" s="157"/>
      <c r="AK21" s="157"/>
      <c r="AL21" s="157"/>
      <c r="AM21" s="157"/>
      <c r="AN21" s="157"/>
    </row>
    <row r="22" spans="1:40" ht="15" customHeight="1" x14ac:dyDescent="0.2">
      <c r="A22" s="274"/>
      <c r="B22" s="274"/>
      <c r="C22" s="274"/>
      <c r="D22" s="274"/>
      <c r="E22" s="274"/>
      <c r="F22" s="274"/>
      <c r="G22" s="274"/>
      <c r="H22" s="274"/>
      <c r="I22" s="274"/>
      <c r="J22" s="274"/>
      <c r="K22" s="274"/>
      <c r="L22" s="169"/>
      <c r="M22" s="169"/>
      <c r="N22" s="169"/>
      <c r="O22" s="169"/>
      <c r="P22" s="169"/>
      <c r="Q22" s="169"/>
      <c r="R22" s="169"/>
      <c r="S22" s="169"/>
      <c r="T22" s="169"/>
      <c r="U22" s="169"/>
      <c r="V22" s="169"/>
      <c r="W22" s="160"/>
      <c r="X22" s="157"/>
      <c r="Y22" s="157"/>
      <c r="Z22" s="157"/>
      <c r="AA22" s="157"/>
      <c r="AB22" s="157"/>
      <c r="AC22" s="157"/>
      <c r="AD22" s="157"/>
      <c r="AE22" s="157"/>
      <c r="AF22" s="157"/>
      <c r="AG22" s="157"/>
      <c r="AH22" s="157"/>
      <c r="AI22" s="157"/>
      <c r="AJ22" s="157"/>
      <c r="AK22" s="157"/>
      <c r="AL22" s="157"/>
      <c r="AM22" s="157"/>
      <c r="AN22" s="157"/>
    </row>
    <row r="23" spans="1:40" ht="15" customHeight="1" x14ac:dyDescent="0.2">
      <c r="A23" s="274" t="s">
        <v>308</v>
      </c>
      <c r="B23" s="274"/>
      <c r="C23" s="274"/>
      <c r="D23" s="274"/>
      <c r="E23" s="274"/>
      <c r="F23" s="274"/>
      <c r="G23" s="274"/>
      <c r="H23" s="274"/>
      <c r="I23" s="274"/>
      <c r="J23" s="274"/>
      <c r="K23" s="274"/>
      <c r="L23" s="169"/>
      <c r="M23" s="169"/>
      <c r="N23" s="169"/>
      <c r="O23" s="169"/>
      <c r="P23" s="169"/>
      <c r="Q23" s="169"/>
      <c r="R23" s="169"/>
      <c r="S23" s="169"/>
      <c r="T23" s="169"/>
      <c r="U23" s="169"/>
      <c r="V23" s="169"/>
      <c r="W23" s="160"/>
      <c r="X23" s="157"/>
      <c r="Y23" s="157"/>
      <c r="Z23" s="157"/>
      <c r="AA23" s="157"/>
      <c r="AB23" s="157"/>
      <c r="AC23" s="157"/>
      <c r="AD23" s="157"/>
      <c r="AE23" s="157"/>
      <c r="AF23" s="157"/>
      <c r="AG23" s="157"/>
      <c r="AH23" s="157"/>
      <c r="AI23" s="157"/>
      <c r="AJ23" s="157"/>
      <c r="AK23" s="157"/>
      <c r="AL23" s="157"/>
      <c r="AM23" s="157"/>
      <c r="AN23" s="157"/>
    </row>
    <row r="24" spans="1:40" ht="15" customHeight="1" x14ac:dyDescent="0.2">
      <c r="A24" s="274"/>
      <c r="B24" s="274"/>
      <c r="C24" s="274"/>
      <c r="D24" s="274"/>
      <c r="E24" s="274"/>
      <c r="F24" s="117"/>
      <c r="G24" s="117"/>
      <c r="H24" s="169"/>
      <c r="I24" s="169"/>
      <c r="J24" s="169"/>
      <c r="K24" s="169"/>
      <c r="L24" s="169"/>
      <c r="M24" s="169"/>
      <c r="N24" s="169"/>
      <c r="O24" s="169"/>
      <c r="P24" s="169"/>
      <c r="Q24" s="169"/>
      <c r="R24" s="169"/>
      <c r="S24" s="169"/>
      <c r="T24" s="169"/>
      <c r="U24" s="169"/>
      <c r="V24" s="169"/>
      <c r="W24" s="160"/>
      <c r="X24" s="157"/>
      <c r="Y24" s="157"/>
      <c r="Z24" s="157"/>
      <c r="AA24" s="157"/>
      <c r="AB24" s="157"/>
      <c r="AC24" s="157"/>
      <c r="AD24" s="157"/>
      <c r="AE24" s="157"/>
      <c r="AF24" s="157"/>
      <c r="AG24" s="157"/>
      <c r="AH24" s="157"/>
      <c r="AI24" s="157"/>
      <c r="AJ24" s="157"/>
      <c r="AK24" s="157"/>
      <c r="AL24" s="157"/>
      <c r="AM24" s="157"/>
      <c r="AN24" s="157"/>
    </row>
    <row r="25" spans="1:40" ht="15" customHeight="1" x14ac:dyDescent="0.2">
      <c r="A25" s="117"/>
      <c r="B25" s="188"/>
      <c r="C25" s="117"/>
      <c r="D25" s="117"/>
      <c r="E25" s="117"/>
      <c r="F25" s="117"/>
      <c r="G25" s="117"/>
      <c r="H25" s="169"/>
      <c r="I25" s="169"/>
      <c r="J25" s="169"/>
      <c r="K25" s="169"/>
      <c r="L25" s="169"/>
      <c r="M25" s="169"/>
      <c r="N25" s="169"/>
      <c r="O25" s="169"/>
      <c r="P25" s="169"/>
      <c r="Q25" s="169"/>
      <c r="R25" s="169"/>
      <c r="S25" s="169"/>
      <c r="T25" s="169"/>
      <c r="U25" s="169"/>
      <c r="V25" s="169"/>
      <c r="W25" s="160"/>
      <c r="X25" s="157"/>
      <c r="Y25" s="157"/>
      <c r="Z25" s="157"/>
      <c r="AA25" s="157"/>
      <c r="AB25" s="157"/>
      <c r="AC25" s="157"/>
      <c r="AD25" s="157"/>
      <c r="AE25" s="157"/>
      <c r="AF25" s="157"/>
      <c r="AG25" s="157"/>
      <c r="AH25" s="157"/>
      <c r="AI25" s="157"/>
      <c r="AJ25" s="157"/>
      <c r="AK25" s="157"/>
      <c r="AL25" s="157"/>
      <c r="AM25" s="157"/>
      <c r="AN25" s="157"/>
    </row>
    <row r="26" spans="1:40" ht="15" customHeight="1" x14ac:dyDescent="0.2">
      <c r="A26" s="117"/>
      <c r="B26" s="188"/>
      <c r="C26" s="117"/>
      <c r="D26" s="117"/>
      <c r="E26" s="117"/>
      <c r="F26" s="117"/>
      <c r="G26" s="117"/>
      <c r="H26" s="169"/>
      <c r="I26" s="169"/>
      <c r="J26" s="169"/>
      <c r="K26" s="169"/>
      <c r="L26" s="169"/>
      <c r="M26" s="169"/>
      <c r="N26" s="169"/>
      <c r="O26" s="169"/>
      <c r="P26" s="169"/>
      <c r="Q26" s="169"/>
      <c r="R26" s="169"/>
      <c r="S26" s="169"/>
      <c r="T26" s="169"/>
      <c r="U26" s="169"/>
      <c r="V26" s="169"/>
      <c r="W26" s="160"/>
      <c r="X26" s="157"/>
      <c r="Y26" s="157"/>
      <c r="Z26" s="157"/>
      <c r="AA26" s="157"/>
      <c r="AB26" s="157"/>
      <c r="AC26" s="157"/>
      <c r="AD26" s="157"/>
      <c r="AE26" s="157"/>
      <c r="AF26" s="157"/>
      <c r="AG26" s="157"/>
      <c r="AH26" s="157"/>
      <c r="AI26" s="157"/>
      <c r="AJ26" s="157"/>
      <c r="AK26" s="157"/>
      <c r="AL26" s="157"/>
      <c r="AM26" s="157"/>
      <c r="AN26" s="157"/>
    </row>
    <row r="27" spans="1:40" ht="15" customHeight="1" x14ac:dyDescent="0.2">
      <c r="A27" s="263" t="s">
        <v>309</v>
      </c>
      <c r="B27" s="263"/>
      <c r="C27" s="263"/>
      <c r="D27" s="263"/>
      <c r="E27" s="263"/>
      <c r="F27" s="181" t="s">
        <v>310</v>
      </c>
      <c r="G27" s="190"/>
      <c r="H27" s="169"/>
      <c r="I27" s="169"/>
      <c r="J27" s="169"/>
      <c r="K27" s="169"/>
      <c r="L27" s="169"/>
      <c r="M27" s="169"/>
      <c r="N27" s="169"/>
      <c r="O27" s="169"/>
      <c r="P27" s="169"/>
      <c r="Q27" s="169"/>
      <c r="R27" s="169"/>
      <c r="S27" s="169"/>
      <c r="T27" s="169"/>
      <c r="U27" s="169"/>
      <c r="V27" s="169"/>
      <c r="W27" s="160"/>
      <c r="X27" s="157"/>
      <c r="Y27" s="157"/>
      <c r="Z27" s="157"/>
      <c r="AA27" s="157"/>
      <c r="AB27" s="157"/>
      <c r="AC27" s="157"/>
      <c r="AD27" s="157"/>
      <c r="AE27" s="157"/>
      <c r="AF27" s="157"/>
      <c r="AG27" s="157"/>
      <c r="AH27" s="157"/>
      <c r="AI27" s="157"/>
      <c r="AJ27" s="157"/>
      <c r="AK27" s="157"/>
      <c r="AL27" s="157"/>
      <c r="AM27" s="157"/>
      <c r="AN27" s="157"/>
    </row>
    <row r="28" spans="1:40" ht="15" customHeight="1" x14ac:dyDescent="0.2">
      <c r="A28" s="271" t="s">
        <v>311</v>
      </c>
      <c r="B28" s="271"/>
      <c r="C28" s="271"/>
      <c r="D28" s="271"/>
      <c r="E28" s="271"/>
      <c r="F28" s="190"/>
      <c r="G28" s="190"/>
      <c r="H28" s="169"/>
      <c r="I28" s="169"/>
      <c r="J28" s="169"/>
      <c r="K28" s="169"/>
      <c r="L28" s="169"/>
      <c r="M28" s="169"/>
      <c r="N28" s="169"/>
      <c r="O28" s="169"/>
      <c r="P28" s="169"/>
      <c r="Q28" s="169"/>
      <c r="R28" s="169"/>
      <c r="S28" s="169"/>
      <c r="T28" s="169"/>
      <c r="U28" s="169"/>
      <c r="V28" s="169"/>
      <c r="W28" s="160"/>
      <c r="X28" s="157"/>
      <c r="Y28" s="157"/>
      <c r="Z28" s="157"/>
      <c r="AA28" s="157"/>
      <c r="AB28" s="157"/>
      <c r="AC28" s="157"/>
      <c r="AD28" s="157"/>
      <c r="AE28" s="157"/>
      <c r="AF28" s="157"/>
      <c r="AG28" s="157"/>
      <c r="AH28" s="157"/>
      <c r="AI28" s="157"/>
      <c r="AJ28" s="157"/>
      <c r="AK28" s="157"/>
      <c r="AL28" s="157"/>
      <c r="AM28" s="157"/>
      <c r="AN28" s="157"/>
    </row>
    <row r="29" spans="1:40" ht="15" customHeight="1" x14ac:dyDescent="0.2">
      <c r="A29" s="272"/>
      <c r="B29" s="272"/>
      <c r="C29" s="272"/>
      <c r="D29" s="272"/>
      <c r="E29" s="272"/>
      <c r="F29" s="190"/>
      <c r="G29" s="190"/>
      <c r="H29" s="169"/>
      <c r="I29" s="169"/>
      <c r="J29" s="169"/>
      <c r="K29" s="169"/>
      <c r="L29" s="169"/>
      <c r="M29" s="169"/>
      <c r="N29" s="169"/>
      <c r="O29" s="169"/>
      <c r="P29" s="169"/>
      <c r="Q29" s="169"/>
      <c r="R29" s="169"/>
      <c r="S29" s="169"/>
      <c r="T29" s="169"/>
      <c r="U29" s="169"/>
      <c r="V29" s="169"/>
      <c r="W29" s="160"/>
      <c r="X29" s="157"/>
      <c r="Y29" s="157"/>
      <c r="Z29" s="157"/>
      <c r="AA29" s="157"/>
      <c r="AB29" s="157"/>
      <c r="AC29" s="157"/>
      <c r="AD29" s="157"/>
      <c r="AE29" s="157"/>
      <c r="AF29" s="157"/>
      <c r="AG29" s="157"/>
      <c r="AH29" s="157"/>
      <c r="AI29" s="157"/>
      <c r="AJ29" s="157"/>
      <c r="AK29" s="157"/>
      <c r="AL29" s="157"/>
      <c r="AM29" s="157"/>
      <c r="AN29" s="157"/>
    </row>
    <row r="30" spans="1:40" ht="15" customHeight="1" x14ac:dyDescent="0.2">
      <c r="A30" s="272"/>
      <c r="B30" s="272"/>
      <c r="C30" s="272"/>
      <c r="D30" s="272"/>
      <c r="E30" s="272"/>
      <c r="F30" s="190"/>
      <c r="G30" s="190"/>
      <c r="H30" s="169"/>
      <c r="I30" s="169"/>
      <c r="J30" s="169"/>
      <c r="K30" s="169"/>
      <c r="L30" s="169"/>
      <c r="M30" s="169"/>
      <c r="N30" s="169"/>
      <c r="O30" s="169"/>
      <c r="P30" s="169"/>
      <c r="Q30" s="169"/>
      <c r="R30" s="169"/>
      <c r="S30" s="169"/>
      <c r="T30" s="169"/>
      <c r="U30" s="169"/>
      <c r="V30" s="169"/>
      <c r="W30" s="160"/>
      <c r="X30" s="157"/>
      <c r="Y30" s="157"/>
      <c r="Z30" s="157"/>
      <c r="AA30" s="157"/>
      <c r="AB30" s="157"/>
      <c r="AC30" s="157"/>
      <c r="AD30" s="157"/>
      <c r="AE30" s="157"/>
      <c r="AF30" s="157"/>
      <c r="AG30" s="157"/>
      <c r="AH30" s="157"/>
      <c r="AI30" s="157"/>
      <c r="AJ30" s="157"/>
      <c r="AK30" s="157"/>
      <c r="AL30" s="157"/>
      <c r="AM30" s="157"/>
      <c r="AN30" s="157"/>
    </row>
    <row r="31" spans="1:40" ht="15" customHeight="1" x14ac:dyDescent="0.2">
      <c r="A31" s="272"/>
      <c r="B31" s="272"/>
      <c r="C31" s="272"/>
      <c r="D31" s="272"/>
      <c r="E31" s="272"/>
      <c r="F31" s="190"/>
      <c r="G31" s="190"/>
      <c r="H31" s="169"/>
      <c r="I31" s="169"/>
      <c r="J31" s="169"/>
      <c r="K31" s="169"/>
      <c r="L31" s="169"/>
      <c r="M31" s="169"/>
      <c r="N31" s="169"/>
      <c r="O31" s="169"/>
      <c r="P31" s="169"/>
      <c r="Q31" s="169"/>
      <c r="R31" s="169"/>
      <c r="S31" s="169"/>
      <c r="T31" s="169"/>
      <c r="U31" s="169"/>
      <c r="V31" s="169"/>
      <c r="W31" s="160"/>
      <c r="X31" s="157"/>
      <c r="Y31" s="157"/>
      <c r="Z31" s="157"/>
      <c r="AA31" s="157"/>
      <c r="AB31" s="157"/>
      <c r="AC31" s="157"/>
      <c r="AD31" s="157"/>
      <c r="AE31" s="157"/>
      <c r="AF31" s="157"/>
      <c r="AG31" s="157"/>
      <c r="AH31" s="157"/>
      <c r="AI31" s="157"/>
      <c r="AJ31" s="157"/>
      <c r="AK31" s="157"/>
      <c r="AL31" s="157"/>
      <c r="AM31" s="157"/>
      <c r="AN31" s="157"/>
    </row>
    <row r="32" spans="1:40" ht="15" customHeight="1" x14ac:dyDescent="0.2">
      <c r="A32" s="272"/>
      <c r="B32" s="272"/>
      <c r="C32" s="272"/>
      <c r="D32" s="272"/>
      <c r="E32" s="272"/>
      <c r="F32" s="190"/>
      <c r="G32" s="190"/>
      <c r="H32" s="169"/>
      <c r="I32" s="169"/>
      <c r="J32" s="169"/>
      <c r="K32" s="169"/>
      <c r="L32" s="169"/>
      <c r="M32" s="169"/>
      <c r="N32" s="169"/>
      <c r="O32" s="169"/>
      <c r="P32" s="169"/>
      <c r="Q32" s="169"/>
      <c r="R32" s="169"/>
      <c r="S32" s="169"/>
      <c r="T32" s="169"/>
      <c r="U32" s="169"/>
      <c r="V32" s="169"/>
      <c r="W32" s="160"/>
      <c r="X32" s="157"/>
      <c r="Y32" s="157"/>
      <c r="Z32" s="157"/>
      <c r="AA32" s="157"/>
      <c r="AB32" s="157"/>
      <c r="AC32" s="157"/>
      <c r="AD32" s="157"/>
      <c r="AE32" s="157"/>
      <c r="AF32" s="157"/>
      <c r="AG32" s="157"/>
      <c r="AH32" s="157"/>
      <c r="AI32" s="157"/>
      <c r="AJ32" s="157"/>
      <c r="AK32" s="157"/>
      <c r="AL32" s="157"/>
      <c r="AM32" s="157"/>
      <c r="AN32" s="157"/>
    </row>
    <row r="33" spans="1:40" ht="15" customHeight="1" x14ac:dyDescent="0.2">
      <c r="A33" s="272"/>
      <c r="B33" s="272"/>
      <c r="C33" s="272"/>
      <c r="D33" s="272"/>
      <c r="E33" s="272"/>
      <c r="F33" s="190"/>
      <c r="G33" s="190"/>
      <c r="H33" s="169"/>
      <c r="I33" s="169"/>
      <c r="J33" s="169"/>
      <c r="K33" s="169"/>
      <c r="L33" s="169"/>
      <c r="M33" s="169"/>
      <c r="N33" s="169"/>
      <c r="O33" s="169"/>
      <c r="P33" s="169"/>
      <c r="Q33" s="169"/>
      <c r="R33" s="169"/>
      <c r="S33" s="169"/>
      <c r="T33" s="169"/>
      <c r="U33" s="169"/>
      <c r="V33" s="169"/>
      <c r="W33" s="160"/>
      <c r="X33" s="157"/>
      <c r="Y33" s="157"/>
      <c r="Z33" s="157"/>
      <c r="AA33" s="157"/>
      <c r="AB33" s="157"/>
      <c r="AC33" s="157"/>
      <c r="AD33" s="157"/>
      <c r="AE33" s="157"/>
      <c r="AF33" s="157"/>
      <c r="AG33" s="157"/>
      <c r="AH33" s="157"/>
      <c r="AI33" s="157"/>
      <c r="AJ33" s="157"/>
      <c r="AK33" s="157"/>
      <c r="AL33" s="157"/>
      <c r="AM33" s="157"/>
      <c r="AN33" s="157"/>
    </row>
    <row r="34" spans="1:40" ht="15" customHeight="1" x14ac:dyDescent="0.2">
      <c r="A34" s="272"/>
      <c r="B34" s="272"/>
      <c r="C34" s="272"/>
      <c r="D34" s="272"/>
      <c r="E34" s="272"/>
      <c r="F34" s="190"/>
      <c r="G34" s="190"/>
      <c r="H34" s="169"/>
      <c r="I34" s="169"/>
      <c r="J34" s="169"/>
      <c r="K34" s="169"/>
      <c r="L34" s="169"/>
      <c r="M34" s="169"/>
      <c r="N34" s="169"/>
      <c r="O34" s="169"/>
      <c r="P34" s="169"/>
      <c r="Q34" s="169"/>
      <c r="R34" s="169"/>
      <c r="S34" s="169"/>
      <c r="T34" s="169"/>
      <c r="U34" s="169"/>
      <c r="V34" s="169"/>
      <c r="W34" s="160"/>
      <c r="X34" s="157"/>
      <c r="Y34" s="157"/>
      <c r="Z34" s="157"/>
      <c r="AA34" s="157"/>
      <c r="AB34" s="157"/>
      <c r="AC34" s="157"/>
      <c r="AD34" s="157"/>
      <c r="AE34" s="157"/>
      <c r="AF34" s="157"/>
      <c r="AG34" s="157"/>
      <c r="AH34" s="157"/>
      <c r="AI34" s="157"/>
      <c r="AJ34" s="157"/>
      <c r="AK34" s="157"/>
      <c r="AL34" s="157"/>
      <c r="AM34" s="157"/>
      <c r="AN34" s="157"/>
    </row>
    <row r="35" spans="1:40" ht="15" customHeight="1" x14ac:dyDescent="0.2">
      <c r="A35" s="272"/>
      <c r="B35" s="272"/>
      <c r="C35" s="272"/>
      <c r="D35" s="272"/>
      <c r="E35" s="272"/>
      <c r="F35" s="190"/>
      <c r="G35" s="167"/>
      <c r="H35" s="169"/>
      <c r="I35" s="169"/>
      <c r="J35" s="169"/>
      <c r="K35" s="169"/>
      <c r="L35" s="169"/>
      <c r="M35" s="169"/>
      <c r="N35" s="169"/>
      <c r="O35" s="169"/>
      <c r="P35" s="169"/>
      <c r="Q35" s="169"/>
      <c r="R35" s="169"/>
      <c r="S35" s="169"/>
      <c r="T35" s="169"/>
      <c r="U35" s="169"/>
      <c r="V35" s="169"/>
      <c r="W35" s="160"/>
      <c r="X35" s="157"/>
      <c r="Y35" s="157"/>
      <c r="Z35" s="157"/>
      <c r="AA35" s="157"/>
      <c r="AB35" s="157"/>
      <c r="AC35" s="157"/>
      <c r="AD35" s="157"/>
      <c r="AE35" s="157"/>
      <c r="AF35" s="157"/>
      <c r="AG35" s="157"/>
      <c r="AH35" s="157"/>
      <c r="AI35" s="157"/>
      <c r="AJ35" s="157"/>
      <c r="AK35" s="157"/>
      <c r="AL35" s="157"/>
      <c r="AM35" s="157"/>
      <c r="AN35" s="157"/>
    </row>
    <row r="36" spans="1:40" ht="15" customHeight="1" x14ac:dyDescent="0.3">
      <c r="A36" s="191"/>
      <c r="B36" s="192"/>
      <c r="C36" s="193"/>
      <c r="D36" s="194"/>
      <c r="E36" s="167"/>
      <c r="F36" s="167"/>
      <c r="G36" s="117"/>
      <c r="H36" s="195"/>
      <c r="I36" s="160"/>
      <c r="J36" s="160"/>
      <c r="K36" s="160"/>
      <c r="L36" s="160"/>
      <c r="M36" s="160"/>
      <c r="N36" s="160"/>
      <c r="O36" s="169"/>
      <c r="P36" s="169"/>
      <c r="Q36" s="169"/>
      <c r="R36" s="169"/>
      <c r="S36" s="169"/>
      <c r="T36" s="169"/>
      <c r="U36" s="169"/>
      <c r="V36" s="169"/>
      <c r="W36" s="160"/>
      <c r="X36" s="157"/>
      <c r="Y36" s="157"/>
      <c r="Z36" s="157"/>
      <c r="AA36" s="157"/>
      <c r="AB36" s="157"/>
      <c r="AC36" s="157"/>
      <c r="AD36" s="157"/>
      <c r="AE36" s="157"/>
      <c r="AF36" s="157"/>
      <c r="AG36" s="157"/>
      <c r="AH36" s="157"/>
      <c r="AI36" s="157"/>
      <c r="AJ36" s="157"/>
      <c r="AK36" s="157"/>
      <c r="AL36" s="157"/>
      <c r="AM36" s="157"/>
      <c r="AN36" s="157"/>
    </row>
    <row r="37" spans="1:40" ht="15" customHeight="1" x14ac:dyDescent="0.3">
      <c r="A37" s="263" t="s">
        <v>312</v>
      </c>
      <c r="B37" s="263"/>
      <c r="C37" s="263"/>
      <c r="D37" s="263"/>
      <c r="E37" s="263"/>
      <c r="F37" s="181" t="s">
        <v>310</v>
      </c>
      <c r="G37" s="190"/>
      <c r="H37" s="196"/>
      <c r="I37" s="160"/>
      <c r="J37" s="160"/>
      <c r="K37" s="160"/>
      <c r="L37" s="160"/>
      <c r="M37" s="160"/>
      <c r="N37" s="160"/>
      <c r="O37" s="160"/>
      <c r="P37" s="160"/>
      <c r="Q37" s="160"/>
      <c r="R37" s="160"/>
      <c r="S37" s="160"/>
      <c r="T37" s="160"/>
      <c r="U37" s="160"/>
      <c r="V37" s="160"/>
      <c r="W37" s="160"/>
      <c r="X37" s="157"/>
      <c r="Y37" s="157"/>
      <c r="Z37" s="157"/>
      <c r="AA37" s="157"/>
      <c r="AB37" s="157"/>
      <c r="AC37" s="157"/>
      <c r="AD37" s="157"/>
      <c r="AE37" s="157"/>
      <c r="AF37" s="157"/>
      <c r="AG37" s="157"/>
      <c r="AH37" s="157"/>
      <c r="AI37" s="157"/>
      <c r="AJ37" s="157"/>
      <c r="AK37" s="157"/>
      <c r="AL37" s="157"/>
      <c r="AM37" s="157"/>
      <c r="AN37" s="157"/>
    </row>
    <row r="38" spans="1:40" ht="15" customHeight="1" x14ac:dyDescent="0.2">
      <c r="A38" s="271" t="s">
        <v>313</v>
      </c>
      <c r="B38" s="271"/>
      <c r="C38" s="271"/>
      <c r="D38" s="271"/>
      <c r="E38" s="271"/>
      <c r="F38" s="190"/>
      <c r="G38" s="190"/>
      <c r="H38" s="169"/>
      <c r="I38" s="169"/>
      <c r="J38" s="169"/>
      <c r="K38" s="169"/>
      <c r="L38" s="169"/>
      <c r="M38" s="169"/>
      <c r="N38" s="169"/>
      <c r="O38" s="160"/>
      <c r="P38" s="160"/>
      <c r="Q38" s="160"/>
      <c r="R38" s="160"/>
      <c r="S38" s="160"/>
      <c r="T38" s="160"/>
      <c r="U38" s="160"/>
      <c r="V38" s="160"/>
      <c r="W38" s="160"/>
      <c r="X38" s="157"/>
      <c r="Y38" s="157"/>
      <c r="Z38" s="157"/>
      <c r="AA38" s="157"/>
      <c r="AB38" s="157"/>
      <c r="AC38" s="157"/>
      <c r="AD38" s="157"/>
      <c r="AE38" s="157"/>
      <c r="AF38" s="157"/>
      <c r="AG38" s="157"/>
      <c r="AH38" s="157"/>
      <c r="AI38" s="157"/>
      <c r="AJ38" s="157"/>
      <c r="AK38" s="157"/>
      <c r="AL38" s="157"/>
      <c r="AM38" s="157"/>
      <c r="AN38" s="157"/>
    </row>
    <row r="39" spans="1:40" ht="15" customHeight="1" x14ac:dyDescent="0.2">
      <c r="A39" s="272"/>
      <c r="B39" s="272"/>
      <c r="C39" s="272"/>
      <c r="D39" s="272"/>
      <c r="E39" s="272"/>
      <c r="F39" s="190"/>
      <c r="G39" s="190"/>
      <c r="H39" s="169"/>
      <c r="I39" s="169"/>
      <c r="J39" s="169"/>
      <c r="K39" s="169"/>
      <c r="L39" s="169"/>
      <c r="M39" s="169"/>
      <c r="N39" s="169"/>
      <c r="O39" s="169"/>
      <c r="P39" s="169"/>
      <c r="Q39" s="169"/>
      <c r="R39" s="169"/>
      <c r="S39" s="169"/>
      <c r="T39" s="169"/>
      <c r="U39" s="169"/>
      <c r="V39" s="169"/>
      <c r="W39" s="160"/>
      <c r="X39" s="157"/>
      <c r="Y39" s="157"/>
      <c r="Z39" s="157"/>
      <c r="AA39" s="157"/>
      <c r="AB39" s="157"/>
      <c r="AC39" s="157"/>
      <c r="AD39" s="157"/>
      <c r="AE39" s="157"/>
      <c r="AF39" s="157"/>
      <c r="AG39" s="157"/>
      <c r="AH39" s="157"/>
      <c r="AI39" s="157"/>
      <c r="AJ39" s="157"/>
      <c r="AK39" s="157"/>
      <c r="AL39" s="157"/>
      <c r="AM39" s="157"/>
      <c r="AN39" s="157"/>
    </row>
    <row r="40" spans="1:40" ht="15" customHeight="1" x14ac:dyDescent="0.2">
      <c r="A40" s="272"/>
      <c r="B40" s="272"/>
      <c r="C40" s="272"/>
      <c r="D40" s="272"/>
      <c r="E40" s="272"/>
      <c r="F40" s="190"/>
      <c r="H40" s="169"/>
      <c r="I40" s="169"/>
      <c r="J40" s="169"/>
      <c r="K40" s="169"/>
      <c r="L40" s="169"/>
      <c r="M40" s="169"/>
      <c r="N40" s="169"/>
      <c r="O40" s="169"/>
      <c r="P40" s="169"/>
      <c r="Q40" s="169"/>
      <c r="R40" s="169"/>
      <c r="S40" s="169"/>
      <c r="T40" s="169"/>
      <c r="U40" s="169"/>
      <c r="V40" s="169"/>
      <c r="W40" s="160"/>
      <c r="X40" s="157"/>
      <c r="Y40" s="157"/>
      <c r="Z40" s="157"/>
      <c r="AA40" s="157"/>
      <c r="AB40" s="157"/>
      <c r="AC40" s="157"/>
      <c r="AD40" s="157"/>
      <c r="AE40" s="157"/>
      <c r="AF40" s="157"/>
      <c r="AG40" s="157"/>
      <c r="AH40" s="157"/>
      <c r="AI40" s="157"/>
      <c r="AJ40" s="157"/>
      <c r="AK40" s="157"/>
      <c r="AL40" s="157"/>
      <c r="AM40" s="157"/>
      <c r="AN40" s="157"/>
    </row>
    <row r="41" spans="1:40" ht="12.75" customHeight="1" x14ac:dyDescent="0.2">
      <c r="A41" s="191"/>
      <c r="G41" s="117"/>
      <c r="H41" s="169"/>
      <c r="I41" s="169"/>
      <c r="J41" s="169"/>
      <c r="K41" s="169"/>
      <c r="L41" s="169"/>
      <c r="M41" s="169"/>
      <c r="N41" s="169"/>
      <c r="O41" s="169"/>
      <c r="P41" s="169"/>
      <c r="Q41" s="169"/>
      <c r="R41" s="169"/>
      <c r="S41" s="169"/>
      <c r="T41" s="169"/>
      <c r="U41" s="169"/>
      <c r="V41" s="169"/>
      <c r="W41" s="160"/>
      <c r="X41" s="157"/>
      <c r="Y41" s="157"/>
      <c r="Z41" s="157"/>
      <c r="AA41" s="157"/>
      <c r="AB41" s="157"/>
      <c r="AC41" s="157"/>
      <c r="AD41" s="157"/>
      <c r="AE41" s="157"/>
      <c r="AF41" s="157"/>
      <c r="AG41" s="157"/>
      <c r="AH41" s="157"/>
      <c r="AI41" s="157"/>
      <c r="AJ41" s="157"/>
      <c r="AK41" s="157"/>
      <c r="AL41" s="157"/>
      <c r="AM41" s="157"/>
      <c r="AN41" s="157"/>
    </row>
    <row r="42" spans="1:40" ht="15" customHeight="1" x14ac:dyDescent="0.2">
      <c r="A42" s="263" t="s">
        <v>314</v>
      </c>
      <c r="B42" s="263"/>
      <c r="C42" s="263"/>
      <c r="D42" s="263"/>
      <c r="E42" s="263"/>
      <c r="F42" s="181" t="s">
        <v>310</v>
      </c>
      <c r="G42" s="190"/>
      <c r="H42" s="169"/>
      <c r="I42" s="169"/>
      <c r="J42" s="169"/>
      <c r="K42" s="169"/>
      <c r="L42" s="169"/>
      <c r="M42" s="169"/>
      <c r="N42" s="169"/>
      <c r="O42" s="169"/>
      <c r="P42" s="169"/>
      <c r="Q42" s="169"/>
      <c r="R42" s="169"/>
      <c r="S42" s="169"/>
      <c r="T42" s="169"/>
      <c r="U42" s="169"/>
      <c r="V42" s="169"/>
      <c r="W42" s="160"/>
      <c r="X42" s="157"/>
      <c r="Y42" s="157"/>
      <c r="Z42" s="157"/>
      <c r="AA42" s="157"/>
      <c r="AB42" s="157"/>
      <c r="AC42" s="157"/>
      <c r="AD42" s="157"/>
      <c r="AE42" s="157"/>
      <c r="AF42" s="157"/>
      <c r="AG42" s="157"/>
      <c r="AH42" s="157"/>
      <c r="AI42" s="157"/>
      <c r="AJ42" s="157"/>
      <c r="AK42" s="157"/>
      <c r="AL42" s="157"/>
      <c r="AM42" s="157"/>
      <c r="AN42" s="157"/>
    </row>
    <row r="43" spans="1:40" ht="15" customHeight="1" x14ac:dyDescent="0.2">
      <c r="A43" s="271" t="s">
        <v>315</v>
      </c>
      <c r="B43" s="271"/>
      <c r="C43" s="271"/>
      <c r="D43" s="271"/>
      <c r="E43" s="271"/>
      <c r="F43" s="190"/>
      <c r="G43" s="190"/>
      <c r="H43" s="169"/>
      <c r="I43" s="169"/>
      <c r="J43" s="169"/>
      <c r="K43" s="169"/>
      <c r="L43" s="169"/>
      <c r="M43" s="169"/>
      <c r="N43" s="169"/>
      <c r="O43" s="169"/>
      <c r="P43" s="169"/>
      <c r="Q43" s="169"/>
      <c r="R43" s="169"/>
      <c r="S43" s="169"/>
      <c r="T43" s="169"/>
      <c r="U43" s="169"/>
      <c r="V43" s="169"/>
      <c r="W43" s="160"/>
      <c r="X43" s="157"/>
      <c r="Y43" s="157"/>
      <c r="Z43" s="157"/>
      <c r="AA43" s="157"/>
      <c r="AB43" s="157"/>
      <c r="AC43" s="157"/>
      <c r="AD43" s="157"/>
      <c r="AE43" s="157"/>
      <c r="AF43" s="157"/>
      <c r="AG43" s="157"/>
      <c r="AH43" s="157"/>
      <c r="AI43" s="157"/>
      <c r="AJ43" s="157"/>
      <c r="AK43" s="157"/>
      <c r="AL43" s="157"/>
      <c r="AM43" s="157"/>
      <c r="AN43" s="157"/>
    </row>
    <row r="44" spans="1:40" ht="15" customHeight="1" x14ac:dyDescent="0.2">
      <c r="A44" s="272"/>
      <c r="B44" s="272"/>
      <c r="C44" s="272"/>
      <c r="D44" s="272"/>
      <c r="E44" s="272"/>
      <c r="F44" s="190"/>
      <c r="G44" s="190"/>
      <c r="H44" s="169"/>
      <c r="I44" s="169"/>
      <c r="J44" s="169"/>
      <c r="K44" s="169"/>
      <c r="L44" s="169"/>
      <c r="M44" s="169"/>
      <c r="N44" s="169"/>
      <c r="O44" s="169"/>
      <c r="P44" s="169"/>
      <c r="Q44" s="169"/>
      <c r="R44" s="169"/>
      <c r="S44" s="169"/>
      <c r="T44" s="169"/>
      <c r="U44" s="169"/>
      <c r="V44" s="169"/>
      <c r="W44" s="160"/>
      <c r="X44" s="157"/>
      <c r="Y44" s="157"/>
      <c r="Z44" s="157"/>
      <c r="AA44" s="157"/>
      <c r="AB44" s="157"/>
      <c r="AC44" s="157"/>
      <c r="AD44" s="157"/>
      <c r="AE44" s="157"/>
      <c r="AF44" s="157"/>
      <c r="AG44" s="157"/>
      <c r="AH44" s="157"/>
      <c r="AI44" s="157"/>
      <c r="AJ44" s="157"/>
      <c r="AK44" s="157"/>
      <c r="AL44" s="157"/>
      <c r="AM44" s="157"/>
      <c r="AN44" s="157"/>
    </row>
    <row r="45" spans="1:40" ht="15" customHeight="1" x14ac:dyDescent="0.2">
      <c r="A45" s="272"/>
      <c r="B45" s="272"/>
      <c r="C45" s="272"/>
      <c r="D45" s="272"/>
      <c r="E45" s="272"/>
      <c r="F45" s="190"/>
      <c r="H45" s="169"/>
      <c r="I45" s="169"/>
      <c r="J45" s="169"/>
      <c r="K45" s="169"/>
      <c r="L45" s="169"/>
      <c r="M45" s="169"/>
      <c r="N45" s="169"/>
      <c r="O45" s="169"/>
      <c r="P45" s="169"/>
      <c r="Q45" s="169"/>
      <c r="R45" s="169"/>
      <c r="S45" s="169"/>
      <c r="T45" s="169"/>
      <c r="U45" s="169"/>
      <c r="V45" s="169"/>
      <c r="W45" s="160"/>
      <c r="X45" s="157"/>
      <c r="Y45" s="157"/>
      <c r="Z45" s="157"/>
      <c r="AA45" s="157"/>
      <c r="AB45" s="157"/>
      <c r="AC45" s="157"/>
      <c r="AD45" s="157"/>
      <c r="AE45" s="157"/>
      <c r="AF45" s="157"/>
      <c r="AG45" s="157"/>
      <c r="AH45" s="157"/>
      <c r="AI45" s="157"/>
      <c r="AJ45" s="157"/>
      <c r="AK45" s="157"/>
      <c r="AL45" s="157"/>
      <c r="AM45" s="157"/>
      <c r="AN45" s="157"/>
    </row>
    <row r="46" spans="1:40" ht="15" customHeight="1" x14ac:dyDescent="0.2">
      <c r="A46" s="191"/>
      <c r="G46" s="117"/>
      <c r="H46" s="169"/>
      <c r="I46" s="169"/>
      <c r="J46" s="169"/>
      <c r="K46" s="169"/>
      <c r="L46" s="169"/>
      <c r="M46" s="169"/>
      <c r="N46" s="169"/>
      <c r="O46" s="169"/>
      <c r="P46" s="169"/>
      <c r="Q46" s="169"/>
      <c r="R46" s="169"/>
      <c r="S46" s="169"/>
      <c r="T46" s="169"/>
      <c r="U46" s="169"/>
      <c r="V46" s="169"/>
      <c r="W46" s="160"/>
      <c r="X46" s="157"/>
      <c r="Y46" s="157"/>
      <c r="Z46" s="157"/>
      <c r="AA46" s="157"/>
      <c r="AB46" s="157"/>
      <c r="AC46" s="157"/>
      <c r="AD46" s="157"/>
      <c r="AE46" s="157"/>
      <c r="AF46" s="157"/>
      <c r="AG46" s="157"/>
      <c r="AH46" s="157"/>
      <c r="AI46" s="157"/>
      <c r="AJ46" s="157"/>
      <c r="AK46" s="157"/>
      <c r="AL46" s="157"/>
      <c r="AM46" s="157"/>
      <c r="AN46" s="157"/>
    </row>
    <row r="47" spans="1:40" ht="15" customHeight="1" x14ac:dyDescent="0.2">
      <c r="A47" s="263" t="s">
        <v>316</v>
      </c>
      <c r="B47" s="263"/>
      <c r="C47" s="263"/>
      <c r="D47" s="263"/>
      <c r="E47" s="263"/>
      <c r="F47" s="181" t="s">
        <v>310</v>
      </c>
      <c r="G47" s="190"/>
      <c r="H47" s="169"/>
      <c r="I47" s="169"/>
      <c r="J47" s="169"/>
      <c r="K47" s="169"/>
      <c r="L47" s="169"/>
      <c r="M47" s="169"/>
      <c r="N47" s="169"/>
      <c r="O47" s="169"/>
      <c r="P47" s="169"/>
      <c r="Q47" s="169"/>
      <c r="R47" s="169"/>
      <c r="S47" s="169"/>
      <c r="T47" s="169"/>
      <c r="U47" s="169"/>
      <c r="V47" s="169"/>
      <c r="W47" s="160"/>
      <c r="X47" s="157"/>
      <c r="Y47" s="157"/>
      <c r="Z47" s="157"/>
      <c r="AA47" s="157"/>
      <c r="AB47" s="157"/>
      <c r="AC47" s="157"/>
      <c r="AD47" s="157"/>
      <c r="AE47" s="157"/>
      <c r="AF47" s="157"/>
      <c r="AG47" s="157"/>
      <c r="AH47" s="157"/>
      <c r="AI47" s="157"/>
      <c r="AJ47" s="157"/>
      <c r="AK47" s="157"/>
      <c r="AL47" s="157"/>
      <c r="AM47" s="157"/>
      <c r="AN47" s="157"/>
    </row>
    <row r="48" spans="1:40" ht="15" customHeight="1" x14ac:dyDescent="0.2">
      <c r="A48" s="271" t="s">
        <v>317</v>
      </c>
      <c r="B48" s="271"/>
      <c r="C48" s="271"/>
      <c r="D48" s="271"/>
      <c r="E48" s="271"/>
      <c r="F48" s="190"/>
      <c r="G48" s="190"/>
      <c r="H48" s="169"/>
      <c r="I48" s="169"/>
      <c r="J48" s="169"/>
      <c r="K48" s="169"/>
      <c r="L48" s="169"/>
      <c r="M48" s="169"/>
      <c r="N48" s="169"/>
      <c r="O48" s="169"/>
      <c r="P48" s="169"/>
      <c r="Q48" s="169"/>
      <c r="R48" s="169"/>
      <c r="S48" s="169"/>
      <c r="T48" s="169"/>
      <c r="U48" s="169"/>
      <c r="V48" s="169"/>
      <c r="W48" s="160"/>
      <c r="X48" s="157"/>
      <c r="Y48" s="157"/>
      <c r="Z48" s="157"/>
      <c r="AA48" s="157"/>
      <c r="AB48" s="157"/>
      <c r="AC48" s="157"/>
      <c r="AD48" s="157"/>
      <c r="AE48" s="157"/>
      <c r="AF48" s="157"/>
      <c r="AG48" s="157"/>
      <c r="AH48" s="157"/>
      <c r="AI48" s="157"/>
      <c r="AJ48" s="157"/>
      <c r="AK48" s="157"/>
      <c r="AL48" s="157"/>
      <c r="AM48" s="157"/>
      <c r="AN48" s="157"/>
    </row>
    <row r="49" spans="1:40" ht="15" customHeight="1" x14ac:dyDescent="0.2">
      <c r="A49" s="272"/>
      <c r="B49" s="272"/>
      <c r="C49" s="272"/>
      <c r="D49" s="272"/>
      <c r="E49" s="272"/>
      <c r="F49" s="190"/>
      <c r="G49" s="190"/>
      <c r="H49" s="169"/>
      <c r="I49" s="169"/>
      <c r="J49" s="169"/>
      <c r="K49" s="169"/>
      <c r="L49" s="169"/>
      <c r="M49" s="169"/>
      <c r="N49" s="169"/>
      <c r="O49" s="169"/>
      <c r="P49" s="169"/>
      <c r="Q49" s="169"/>
      <c r="R49" s="169"/>
      <c r="S49" s="169"/>
      <c r="T49" s="169"/>
      <c r="U49" s="169"/>
      <c r="V49" s="169"/>
      <c r="W49" s="160"/>
      <c r="X49" s="157"/>
      <c r="Y49" s="157"/>
      <c r="Z49" s="157"/>
      <c r="AA49" s="157"/>
      <c r="AB49" s="157"/>
      <c r="AC49" s="157"/>
      <c r="AD49" s="157"/>
      <c r="AE49" s="157"/>
      <c r="AF49" s="157"/>
      <c r="AG49" s="157"/>
      <c r="AH49" s="157"/>
      <c r="AI49" s="157"/>
      <c r="AJ49" s="157"/>
      <c r="AK49" s="157"/>
      <c r="AL49" s="157"/>
      <c r="AM49" s="157"/>
      <c r="AN49" s="157"/>
    </row>
    <row r="50" spans="1:40" ht="15" customHeight="1" x14ac:dyDescent="0.2">
      <c r="A50" s="272"/>
      <c r="B50" s="272"/>
      <c r="C50" s="272"/>
      <c r="D50" s="272"/>
      <c r="E50" s="272"/>
      <c r="F50" s="190"/>
      <c r="G50" s="190"/>
      <c r="H50" s="169"/>
      <c r="I50" s="169"/>
      <c r="J50" s="169"/>
      <c r="K50" s="169"/>
      <c r="L50" s="169"/>
      <c r="M50" s="169"/>
      <c r="N50" s="169"/>
      <c r="O50" s="169"/>
      <c r="P50" s="169"/>
      <c r="Q50" s="169"/>
      <c r="R50" s="169"/>
      <c r="S50" s="169"/>
      <c r="T50" s="169"/>
      <c r="U50" s="169"/>
      <c r="V50" s="169"/>
      <c r="W50" s="160"/>
      <c r="X50" s="157"/>
      <c r="Y50" s="157"/>
      <c r="Z50" s="157"/>
      <c r="AA50" s="157"/>
      <c r="AB50" s="157"/>
      <c r="AC50" s="157"/>
      <c r="AD50" s="157"/>
      <c r="AE50" s="157"/>
      <c r="AF50" s="157"/>
      <c r="AG50" s="157"/>
      <c r="AH50" s="157"/>
      <c r="AI50" s="157"/>
      <c r="AJ50" s="157"/>
      <c r="AK50" s="157"/>
      <c r="AL50" s="157"/>
      <c r="AM50" s="157"/>
      <c r="AN50" s="157"/>
    </row>
    <row r="51" spans="1:40" ht="15" customHeight="1" x14ac:dyDescent="0.2">
      <c r="A51" s="272"/>
      <c r="B51" s="272"/>
      <c r="C51" s="272"/>
      <c r="D51" s="272"/>
      <c r="E51" s="272"/>
      <c r="F51" s="190"/>
      <c r="G51" s="190"/>
      <c r="H51" s="169"/>
      <c r="I51" s="169"/>
      <c r="J51" s="169"/>
      <c r="K51" s="169"/>
      <c r="L51" s="169"/>
      <c r="M51" s="169"/>
      <c r="N51" s="169"/>
      <c r="O51" s="169"/>
      <c r="P51" s="169"/>
      <c r="Q51" s="169"/>
      <c r="R51" s="169"/>
      <c r="S51" s="169"/>
      <c r="T51" s="169"/>
      <c r="U51" s="169"/>
      <c r="V51" s="169"/>
      <c r="W51" s="160"/>
      <c r="X51" s="157"/>
      <c r="Y51" s="157"/>
      <c r="Z51" s="157"/>
      <c r="AA51" s="157"/>
      <c r="AB51" s="157"/>
      <c r="AC51" s="157"/>
      <c r="AD51" s="157"/>
      <c r="AE51" s="157"/>
      <c r="AF51" s="157"/>
      <c r="AG51" s="157"/>
      <c r="AH51" s="157"/>
      <c r="AI51" s="157"/>
      <c r="AJ51" s="157"/>
      <c r="AK51" s="157"/>
      <c r="AL51" s="157"/>
      <c r="AM51" s="157"/>
      <c r="AN51" s="157"/>
    </row>
    <row r="52" spans="1:40" ht="15" customHeight="1" x14ac:dyDescent="0.2">
      <c r="A52" s="272"/>
      <c r="B52" s="272"/>
      <c r="C52" s="272"/>
      <c r="D52" s="272"/>
      <c r="E52" s="272"/>
      <c r="F52" s="190"/>
      <c r="H52" s="169"/>
      <c r="I52" s="169"/>
      <c r="J52" s="169"/>
      <c r="K52" s="169"/>
      <c r="L52" s="169"/>
      <c r="M52" s="169"/>
      <c r="N52" s="169"/>
      <c r="O52" s="169"/>
      <c r="P52" s="169"/>
      <c r="Q52" s="169"/>
      <c r="R52" s="169"/>
      <c r="S52" s="169"/>
      <c r="T52" s="169"/>
      <c r="U52" s="169"/>
      <c r="V52" s="169"/>
      <c r="W52" s="160"/>
      <c r="X52" s="157"/>
      <c r="Y52" s="157"/>
      <c r="Z52" s="157"/>
      <c r="AA52" s="157"/>
      <c r="AB52" s="157"/>
      <c r="AC52" s="157"/>
      <c r="AD52" s="157"/>
      <c r="AE52" s="157"/>
      <c r="AF52" s="157"/>
      <c r="AG52" s="157"/>
      <c r="AH52" s="157"/>
      <c r="AI52" s="157"/>
      <c r="AJ52" s="157"/>
      <c r="AK52" s="157"/>
      <c r="AL52" s="157"/>
      <c r="AM52" s="157"/>
      <c r="AN52" s="157"/>
    </row>
    <row r="53" spans="1:40" ht="15" customHeight="1" x14ac:dyDescent="0.2">
      <c r="A53" s="167"/>
      <c r="H53" s="169"/>
      <c r="I53" s="169"/>
      <c r="J53" s="169"/>
      <c r="K53" s="169"/>
      <c r="L53" s="169"/>
      <c r="M53" s="169"/>
      <c r="N53" s="169"/>
      <c r="O53" s="169"/>
      <c r="P53" s="169"/>
      <c r="Q53" s="169"/>
      <c r="R53" s="169"/>
      <c r="S53" s="169"/>
      <c r="T53" s="169"/>
      <c r="U53" s="169"/>
      <c r="V53" s="169"/>
      <c r="W53" s="160"/>
      <c r="X53" s="157"/>
      <c r="Y53" s="157"/>
      <c r="Z53" s="157"/>
      <c r="AA53" s="157"/>
      <c r="AB53" s="157"/>
      <c r="AC53" s="157"/>
      <c r="AD53" s="157"/>
      <c r="AE53" s="157"/>
      <c r="AF53" s="157"/>
      <c r="AG53" s="157"/>
      <c r="AH53" s="157"/>
      <c r="AI53" s="157"/>
      <c r="AJ53" s="157"/>
      <c r="AK53" s="157"/>
      <c r="AL53" s="157"/>
      <c r="AM53" s="157"/>
      <c r="AN53" s="157"/>
    </row>
    <row r="54" spans="1:40" ht="15" customHeight="1" x14ac:dyDescent="0.2">
      <c r="A54" s="167"/>
      <c r="H54" s="169"/>
      <c r="I54" s="169"/>
      <c r="J54" s="169"/>
      <c r="K54" s="169"/>
      <c r="L54" s="169"/>
      <c r="M54" s="169"/>
      <c r="N54" s="169"/>
      <c r="O54" s="169"/>
      <c r="P54" s="169"/>
      <c r="Q54" s="169"/>
      <c r="R54" s="169"/>
      <c r="S54" s="169"/>
      <c r="T54" s="169"/>
      <c r="U54" s="169"/>
      <c r="V54" s="169"/>
      <c r="W54" s="160"/>
      <c r="X54" s="157"/>
      <c r="Y54" s="157"/>
      <c r="Z54" s="157"/>
      <c r="AA54" s="157"/>
      <c r="AB54" s="157"/>
      <c r="AC54" s="157"/>
      <c r="AD54" s="157"/>
      <c r="AE54" s="157"/>
      <c r="AF54" s="157"/>
      <c r="AG54" s="157"/>
      <c r="AH54" s="157"/>
      <c r="AI54" s="157"/>
      <c r="AJ54" s="157"/>
      <c r="AK54" s="157"/>
      <c r="AL54" s="157"/>
      <c r="AM54" s="157"/>
      <c r="AN54" s="157"/>
    </row>
    <row r="55" spans="1:40" ht="15" customHeight="1" x14ac:dyDescent="0.2">
      <c r="A55" s="167"/>
      <c r="H55" s="169"/>
      <c r="I55" s="169"/>
      <c r="J55" s="169"/>
      <c r="K55" s="169"/>
      <c r="L55" s="169"/>
      <c r="M55" s="169"/>
      <c r="N55" s="169"/>
      <c r="O55" s="169"/>
      <c r="P55" s="169"/>
      <c r="Q55" s="169"/>
      <c r="R55" s="169"/>
      <c r="S55" s="169"/>
      <c r="T55" s="169"/>
      <c r="U55" s="169"/>
      <c r="V55" s="169"/>
      <c r="W55" s="197"/>
      <c r="X55" s="157"/>
      <c r="Y55" s="157"/>
      <c r="Z55" s="157"/>
      <c r="AA55" s="157"/>
      <c r="AB55" s="157"/>
      <c r="AC55" s="157"/>
      <c r="AD55" s="157"/>
      <c r="AE55" s="157"/>
      <c r="AF55" s="157"/>
      <c r="AG55" s="157"/>
      <c r="AH55" s="157"/>
      <c r="AI55" s="157"/>
      <c r="AJ55" s="157"/>
      <c r="AK55" s="157"/>
      <c r="AL55" s="157"/>
      <c r="AM55" s="157"/>
      <c r="AN55" s="157"/>
    </row>
    <row r="56" spans="1:40" ht="15" customHeight="1" x14ac:dyDescent="0.2">
      <c r="A56" s="167"/>
      <c r="H56" s="169"/>
      <c r="I56" s="169"/>
      <c r="J56" s="169"/>
      <c r="K56" s="169"/>
      <c r="L56" s="169"/>
      <c r="M56" s="169"/>
      <c r="N56" s="169"/>
      <c r="O56" s="169"/>
      <c r="P56" s="169"/>
      <c r="Q56" s="169"/>
      <c r="R56" s="169"/>
      <c r="S56" s="169"/>
      <c r="T56" s="169"/>
      <c r="U56" s="169"/>
      <c r="V56" s="169"/>
      <c r="W56" s="197"/>
      <c r="X56" s="157"/>
      <c r="Y56" s="157"/>
      <c r="Z56" s="157"/>
      <c r="AA56" s="157"/>
      <c r="AB56" s="157"/>
      <c r="AC56" s="157"/>
      <c r="AD56" s="157"/>
      <c r="AE56" s="157"/>
      <c r="AF56" s="157"/>
      <c r="AG56" s="157"/>
      <c r="AH56" s="157"/>
      <c r="AI56" s="157"/>
      <c r="AJ56" s="157"/>
      <c r="AK56" s="157"/>
      <c r="AL56" s="157"/>
      <c r="AM56" s="157"/>
      <c r="AN56" s="157"/>
    </row>
    <row r="57" spans="1:40" ht="15" customHeight="1" x14ac:dyDescent="0.2">
      <c r="A57" s="167"/>
      <c r="H57" s="169"/>
      <c r="I57" s="169"/>
      <c r="J57" s="169"/>
      <c r="K57" s="169"/>
      <c r="L57" s="169"/>
      <c r="M57" s="169"/>
      <c r="N57" s="169"/>
      <c r="O57" s="169"/>
      <c r="P57" s="169"/>
      <c r="Q57" s="169"/>
      <c r="R57" s="169"/>
      <c r="S57" s="169"/>
      <c r="T57" s="169"/>
      <c r="U57" s="169"/>
      <c r="V57" s="169"/>
      <c r="W57" s="197"/>
      <c r="X57" s="157"/>
      <c r="Y57" s="157"/>
      <c r="Z57" s="157"/>
      <c r="AA57" s="157"/>
      <c r="AB57" s="157"/>
      <c r="AC57" s="157"/>
      <c r="AD57" s="157"/>
      <c r="AE57" s="157"/>
      <c r="AF57" s="157"/>
      <c r="AG57" s="157"/>
      <c r="AH57" s="157"/>
      <c r="AI57" s="157"/>
      <c r="AJ57" s="157"/>
      <c r="AK57" s="157"/>
      <c r="AL57" s="157"/>
      <c r="AM57" s="157"/>
      <c r="AN57" s="157"/>
    </row>
    <row r="58" spans="1:40" ht="15" customHeight="1" x14ac:dyDescent="0.2">
      <c r="A58" s="167"/>
      <c r="H58" s="169"/>
      <c r="I58" s="169"/>
      <c r="J58" s="169"/>
      <c r="K58" s="169"/>
      <c r="L58" s="169"/>
      <c r="M58" s="169"/>
      <c r="N58" s="169"/>
      <c r="O58" s="169"/>
      <c r="P58" s="169"/>
      <c r="Q58" s="169"/>
      <c r="R58" s="169"/>
      <c r="S58" s="169"/>
      <c r="T58" s="169"/>
      <c r="U58" s="169"/>
      <c r="V58" s="169"/>
      <c r="W58" s="160"/>
      <c r="X58" s="157"/>
      <c r="Y58" s="157"/>
      <c r="Z58" s="157"/>
      <c r="AA58" s="157"/>
      <c r="AB58" s="157"/>
      <c r="AC58" s="157"/>
      <c r="AD58" s="157"/>
      <c r="AE58" s="157"/>
      <c r="AF58" s="157"/>
      <c r="AG58" s="157"/>
      <c r="AH58" s="157"/>
      <c r="AI58" s="157"/>
      <c r="AJ58" s="157"/>
      <c r="AK58" s="157"/>
      <c r="AL58" s="157"/>
      <c r="AM58" s="157"/>
      <c r="AN58" s="157"/>
    </row>
    <row r="59" spans="1:40" ht="15" customHeight="1" x14ac:dyDescent="0.2">
      <c r="A59" s="167"/>
      <c r="H59" s="169"/>
      <c r="I59" s="169"/>
      <c r="J59" s="169"/>
      <c r="K59" s="169"/>
      <c r="L59" s="169"/>
      <c r="M59" s="169"/>
      <c r="N59" s="169"/>
      <c r="O59" s="169"/>
      <c r="P59" s="169"/>
      <c r="Q59" s="169"/>
      <c r="R59" s="169"/>
      <c r="S59" s="169"/>
      <c r="T59" s="169"/>
      <c r="U59" s="169"/>
      <c r="V59" s="169"/>
      <c r="W59" s="160"/>
      <c r="X59" s="157"/>
      <c r="Y59" s="157"/>
      <c r="Z59" s="157"/>
      <c r="AA59" s="157"/>
      <c r="AB59" s="157"/>
      <c r="AC59" s="157"/>
      <c r="AD59" s="157"/>
      <c r="AE59" s="157"/>
      <c r="AF59" s="157"/>
      <c r="AG59" s="157"/>
      <c r="AH59" s="157"/>
      <c r="AI59" s="157"/>
      <c r="AJ59" s="157"/>
      <c r="AK59" s="157"/>
      <c r="AL59" s="157"/>
      <c r="AM59" s="157"/>
      <c r="AN59" s="157"/>
    </row>
    <row r="60" spans="1:40" ht="15" customHeight="1" x14ac:dyDescent="0.2">
      <c r="A60" s="198"/>
      <c r="H60" s="169"/>
      <c r="I60" s="169"/>
      <c r="J60" s="169"/>
      <c r="K60" s="169"/>
      <c r="L60" s="169"/>
      <c r="M60" s="169"/>
      <c r="N60" s="169"/>
      <c r="O60" s="169"/>
      <c r="P60" s="169"/>
      <c r="Q60" s="169"/>
      <c r="R60" s="169"/>
      <c r="S60" s="169"/>
      <c r="T60" s="169"/>
      <c r="U60" s="169"/>
      <c r="V60" s="169"/>
      <c r="W60" s="160"/>
      <c r="X60" s="157"/>
      <c r="Y60" s="157"/>
      <c r="Z60" s="157"/>
      <c r="AA60" s="157"/>
      <c r="AB60" s="157"/>
      <c r="AC60" s="157"/>
      <c r="AD60" s="157"/>
      <c r="AE60" s="157"/>
      <c r="AF60" s="157"/>
      <c r="AG60" s="157"/>
      <c r="AH60" s="157"/>
      <c r="AI60" s="157"/>
      <c r="AJ60" s="157"/>
      <c r="AK60" s="157"/>
      <c r="AL60" s="157"/>
      <c r="AM60" s="157"/>
      <c r="AN60" s="157"/>
    </row>
    <row r="61" spans="1:40" ht="15" customHeight="1" x14ac:dyDescent="0.2">
      <c r="A61" s="199"/>
      <c r="H61" s="169"/>
      <c r="I61" s="169"/>
      <c r="J61" s="169"/>
      <c r="K61" s="169"/>
      <c r="L61" s="169"/>
      <c r="M61" s="169"/>
      <c r="N61" s="169"/>
      <c r="O61" s="169"/>
      <c r="P61" s="169"/>
      <c r="Q61" s="169"/>
      <c r="R61" s="169"/>
      <c r="S61" s="169"/>
      <c r="T61" s="169"/>
      <c r="U61" s="169"/>
      <c r="V61" s="169"/>
      <c r="W61" s="160"/>
      <c r="X61" s="157"/>
      <c r="Y61" s="157"/>
      <c r="Z61" s="157"/>
      <c r="AA61" s="157"/>
      <c r="AB61" s="157"/>
      <c r="AC61" s="157"/>
      <c r="AD61" s="157"/>
      <c r="AE61" s="157"/>
      <c r="AF61" s="157"/>
      <c r="AG61" s="157"/>
      <c r="AH61" s="157"/>
      <c r="AI61" s="157"/>
      <c r="AJ61" s="157"/>
      <c r="AK61" s="157"/>
      <c r="AL61" s="157"/>
      <c r="AM61" s="157"/>
      <c r="AN61" s="157"/>
    </row>
    <row r="62" spans="1:40" ht="15" customHeight="1" x14ac:dyDescent="0.2">
      <c r="A62" s="199"/>
      <c r="H62" s="169"/>
      <c r="I62" s="169"/>
      <c r="J62" s="169"/>
      <c r="K62" s="169"/>
      <c r="L62" s="169"/>
      <c r="M62" s="169"/>
      <c r="N62" s="169"/>
      <c r="O62" s="169"/>
      <c r="P62" s="169"/>
      <c r="Q62" s="169"/>
      <c r="R62" s="169"/>
      <c r="S62" s="169"/>
      <c r="T62" s="169"/>
      <c r="U62" s="169"/>
      <c r="V62" s="169"/>
      <c r="W62" s="160"/>
      <c r="X62" s="157"/>
      <c r="Y62" s="157"/>
      <c r="Z62" s="157"/>
      <c r="AA62" s="157"/>
      <c r="AB62" s="157"/>
      <c r="AC62" s="157"/>
      <c r="AD62" s="157"/>
      <c r="AE62" s="157"/>
      <c r="AF62" s="157"/>
      <c r="AG62" s="157"/>
      <c r="AH62" s="157"/>
      <c r="AI62" s="157"/>
      <c r="AJ62" s="157"/>
      <c r="AK62" s="157"/>
      <c r="AL62" s="157"/>
      <c r="AM62" s="157"/>
      <c r="AN62" s="157"/>
    </row>
    <row r="63" spans="1:40" ht="15" customHeight="1" x14ac:dyDescent="0.2">
      <c r="A63" s="199"/>
      <c r="H63" s="160"/>
      <c r="I63" s="160"/>
      <c r="J63" s="160"/>
      <c r="K63" s="160"/>
      <c r="L63" s="160"/>
      <c r="M63" s="160"/>
      <c r="N63" s="160"/>
      <c r="O63" s="169"/>
      <c r="P63" s="169"/>
      <c r="Q63" s="169"/>
      <c r="R63" s="169"/>
      <c r="S63" s="169"/>
      <c r="T63" s="169"/>
      <c r="U63" s="169"/>
      <c r="V63" s="169"/>
      <c r="W63" s="160"/>
      <c r="X63" s="157"/>
      <c r="Y63" s="157"/>
      <c r="Z63" s="157"/>
      <c r="AA63" s="157"/>
      <c r="AB63" s="157"/>
      <c r="AC63" s="157"/>
      <c r="AD63" s="157"/>
      <c r="AE63" s="157"/>
      <c r="AF63" s="157"/>
      <c r="AG63" s="157"/>
      <c r="AH63" s="157"/>
      <c r="AI63" s="157"/>
      <c r="AJ63" s="157"/>
      <c r="AK63" s="157"/>
      <c r="AL63" s="157"/>
      <c r="AM63" s="157"/>
      <c r="AN63" s="157"/>
    </row>
    <row r="64" spans="1:40" ht="15" customHeight="1" x14ac:dyDescent="0.2">
      <c r="A64" s="199"/>
      <c r="H64" s="197"/>
      <c r="I64" s="197"/>
      <c r="J64" s="197"/>
      <c r="K64" s="197"/>
      <c r="L64" s="197"/>
      <c r="M64" s="197"/>
      <c r="N64" s="197"/>
      <c r="O64" s="160"/>
      <c r="P64" s="160"/>
      <c r="Q64" s="160"/>
      <c r="R64" s="160"/>
      <c r="S64" s="160"/>
      <c r="T64" s="160"/>
      <c r="U64" s="160"/>
      <c r="V64" s="160"/>
      <c r="W64" s="160"/>
      <c r="X64" s="157"/>
      <c r="Y64" s="157"/>
      <c r="Z64" s="157"/>
      <c r="AA64" s="157"/>
      <c r="AB64" s="157"/>
      <c r="AC64" s="157"/>
      <c r="AD64" s="157"/>
      <c r="AE64" s="157"/>
      <c r="AF64" s="157"/>
      <c r="AG64" s="157"/>
      <c r="AH64" s="157"/>
      <c r="AI64" s="157"/>
      <c r="AJ64" s="157"/>
      <c r="AK64" s="157"/>
      <c r="AL64" s="157"/>
      <c r="AM64" s="157"/>
      <c r="AN64" s="157"/>
    </row>
    <row r="65" spans="1:40" ht="15" customHeight="1" x14ac:dyDescent="0.2">
      <c r="A65" s="186"/>
      <c r="H65" s="197"/>
      <c r="I65" s="197"/>
      <c r="J65" s="197"/>
      <c r="K65" s="197"/>
      <c r="L65" s="197"/>
      <c r="M65" s="197"/>
      <c r="N65" s="197"/>
      <c r="O65" s="197"/>
      <c r="P65" s="197"/>
      <c r="Q65" s="197"/>
      <c r="R65" s="197"/>
      <c r="S65" s="197"/>
      <c r="T65" s="197"/>
      <c r="U65" s="197"/>
      <c r="V65" s="197"/>
      <c r="W65" s="157"/>
      <c r="X65" s="157"/>
      <c r="Y65" s="157"/>
      <c r="Z65" s="157"/>
      <c r="AA65" s="157"/>
      <c r="AB65" s="157"/>
      <c r="AC65" s="157"/>
      <c r="AD65" s="157"/>
      <c r="AE65" s="157"/>
      <c r="AF65" s="157"/>
      <c r="AG65" s="157"/>
      <c r="AH65" s="157"/>
      <c r="AI65" s="157"/>
      <c r="AJ65" s="157"/>
      <c r="AK65" s="157"/>
      <c r="AL65" s="157"/>
      <c r="AM65" s="157"/>
      <c r="AN65" s="157"/>
    </row>
    <row r="66" spans="1:40" ht="15" customHeight="1" x14ac:dyDescent="0.2">
      <c r="A66" s="186"/>
      <c r="H66" s="197"/>
      <c r="I66" s="197"/>
      <c r="J66" s="197"/>
      <c r="K66" s="197"/>
      <c r="L66" s="197"/>
      <c r="M66" s="197"/>
      <c r="N66" s="197"/>
      <c r="O66" s="197"/>
      <c r="P66" s="197"/>
      <c r="Q66" s="197"/>
      <c r="R66" s="197"/>
      <c r="S66" s="197"/>
      <c r="T66" s="197"/>
      <c r="U66" s="197"/>
      <c r="V66" s="197"/>
      <c r="W66" s="157"/>
      <c r="X66" s="157"/>
      <c r="Y66" s="157"/>
      <c r="Z66" s="157"/>
      <c r="AA66" s="157"/>
      <c r="AB66" s="157"/>
      <c r="AC66" s="157"/>
      <c r="AD66" s="157"/>
      <c r="AE66" s="157"/>
      <c r="AF66" s="157"/>
      <c r="AG66" s="157"/>
      <c r="AH66" s="157"/>
      <c r="AI66" s="157"/>
      <c r="AJ66" s="157"/>
      <c r="AK66" s="157"/>
      <c r="AL66" s="157"/>
      <c r="AM66" s="157"/>
      <c r="AN66" s="157"/>
    </row>
    <row r="67" spans="1:40" ht="15" customHeight="1" x14ac:dyDescent="0.2">
      <c r="A67" s="186"/>
      <c r="H67" s="197"/>
      <c r="I67" s="197"/>
      <c r="J67" s="197"/>
      <c r="K67" s="197"/>
      <c r="L67" s="197"/>
      <c r="M67" s="197"/>
      <c r="N67" s="197"/>
      <c r="O67" s="197"/>
      <c r="P67" s="197"/>
      <c r="Q67" s="197"/>
      <c r="R67" s="197"/>
      <c r="S67" s="197"/>
      <c r="T67" s="197"/>
      <c r="U67" s="197"/>
      <c r="V67" s="197"/>
      <c r="W67" s="157"/>
      <c r="X67" s="157"/>
      <c r="Y67" s="157"/>
      <c r="Z67" s="157"/>
      <c r="AA67" s="157"/>
      <c r="AB67" s="157"/>
      <c r="AC67" s="157"/>
      <c r="AD67" s="157"/>
      <c r="AE67" s="157"/>
      <c r="AF67" s="157"/>
      <c r="AG67" s="157"/>
      <c r="AH67" s="157"/>
      <c r="AI67" s="157"/>
      <c r="AJ67" s="157"/>
      <c r="AK67" s="157"/>
      <c r="AL67" s="157"/>
      <c r="AM67" s="157"/>
      <c r="AN67" s="157"/>
    </row>
    <row r="68" spans="1:40" ht="15" customHeight="1" x14ac:dyDescent="0.2">
      <c r="A68" s="186"/>
      <c r="H68" s="197"/>
      <c r="I68" s="197"/>
      <c r="J68" s="197"/>
      <c r="K68" s="197"/>
      <c r="L68" s="197"/>
      <c r="M68" s="197"/>
      <c r="N68" s="197"/>
      <c r="O68" s="197"/>
      <c r="P68" s="197"/>
      <c r="Q68" s="197"/>
      <c r="R68" s="197"/>
      <c r="S68" s="197"/>
      <c r="T68" s="197"/>
      <c r="U68" s="197"/>
      <c r="V68" s="197"/>
      <c r="W68" s="157"/>
      <c r="X68" s="157"/>
      <c r="Y68" s="157"/>
      <c r="Z68" s="157"/>
      <c r="AA68" s="157"/>
      <c r="AB68" s="157"/>
      <c r="AC68" s="157"/>
      <c r="AD68" s="157"/>
      <c r="AE68" s="157"/>
      <c r="AF68" s="157"/>
      <c r="AG68" s="157"/>
      <c r="AH68" s="157"/>
      <c r="AI68" s="157"/>
      <c r="AJ68" s="157"/>
      <c r="AK68" s="157"/>
      <c r="AL68" s="157"/>
      <c r="AM68" s="157"/>
      <c r="AN68" s="157"/>
    </row>
    <row r="69" spans="1:40" ht="15" customHeight="1" x14ac:dyDescent="0.2">
      <c r="A69" s="186"/>
      <c r="H69" s="197"/>
      <c r="I69" s="197"/>
      <c r="J69" s="197"/>
      <c r="K69" s="197"/>
      <c r="L69" s="197"/>
      <c r="M69" s="197"/>
      <c r="N69" s="197"/>
      <c r="O69" s="197"/>
      <c r="P69" s="197"/>
      <c r="Q69" s="197"/>
      <c r="R69" s="197"/>
      <c r="S69" s="197"/>
      <c r="T69" s="197"/>
      <c r="U69" s="197"/>
      <c r="V69" s="197"/>
      <c r="W69" s="157"/>
      <c r="X69" s="157"/>
      <c r="Y69" s="157"/>
      <c r="Z69" s="157"/>
      <c r="AA69" s="157"/>
      <c r="AB69" s="157"/>
      <c r="AC69" s="157"/>
      <c r="AD69" s="157"/>
      <c r="AE69" s="157"/>
      <c r="AF69" s="157"/>
      <c r="AG69" s="157"/>
      <c r="AH69" s="157"/>
      <c r="AI69" s="157"/>
      <c r="AJ69" s="157"/>
      <c r="AK69" s="157"/>
      <c r="AL69" s="157"/>
      <c r="AM69" s="157"/>
      <c r="AN69" s="157"/>
    </row>
    <row r="70" spans="1:40" ht="15" customHeight="1" x14ac:dyDescent="0.2">
      <c r="A70" s="186"/>
      <c r="H70" s="197"/>
      <c r="I70" s="197"/>
      <c r="J70" s="197"/>
      <c r="K70" s="197"/>
      <c r="L70" s="197"/>
      <c r="M70" s="197"/>
      <c r="N70" s="197"/>
      <c r="O70" s="197"/>
      <c r="P70" s="197"/>
      <c r="Q70" s="197"/>
      <c r="R70" s="197"/>
      <c r="S70" s="197"/>
      <c r="T70" s="197"/>
      <c r="U70" s="197"/>
      <c r="V70" s="197"/>
      <c r="W70" s="157"/>
      <c r="X70" s="157"/>
      <c r="Y70" s="157"/>
      <c r="Z70" s="157"/>
      <c r="AA70" s="157"/>
      <c r="AB70" s="157"/>
      <c r="AC70" s="157"/>
      <c r="AD70" s="157"/>
      <c r="AE70" s="157"/>
      <c r="AF70" s="157"/>
      <c r="AG70" s="157"/>
      <c r="AH70" s="157"/>
      <c r="AI70" s="157"/>
      <c r="AJ70" s="157"/>
      <c r="AK70" s="157"/>
      <c r="AL70" s="157"/>
      <c r="AM70" s="157"/>
      <c r="AN70" s="157"/>
    </row>
    <row r="71" spans="1:40" ht="15" customHeight="1" x14ac:dyDescent="0.2">
      <c r="A71" s="186"/>
      <c r="H71" s="197"/>
      <c r="I71" s="197"/>
      <c r="J71" s="197"/>
      <c r="K71" s="197"/>
      <c r="L71" s="197"/>
      <c r="M71" s="197"/>
      <c r="N71" s="197"/>
      <c r="O71" s="197"/>
      <c r="P71" s="197"/>
      <c r="Q71" s="197"/>
      <c r="R71" s="197"/>
      <c r="S71" s="197"/>
      <c r="T71" s="197"/>
      <c r="U71" s="197"/>
      <c r="V71" s="197"/>
      <c r="W71" s="157"/>
      <c r="X71" s="157"/>
      <c r="Y71" s="157"/>
      <c r="Z71" s="157"/>
      <c r="AA71" s="157"/>
      <c r="AB71" s="157"/>
      <c r="AC71" s="157"/>
      <c r="AD71" s="157"/>
      <c r="AE71" s="157"/>
      <c r="AF71" s="157"/>
      <c r="AG71" s="157"/>
      <c r="AH71" s="157"/>
      <c r="AI71" s="157"/>
      <c r="AJ71" s="157"/>
      <c r="AK71" s="157"/>
      <c r="AL71" s="157"/>
      <c r="AM71" s="157"/>
      <c r="AN71" s="157"/>
    </row>
    <row r="72" spans="1:40" ht="15" customHeight="1" x14ac:dyDescent="0.2">
      <c r="A72" s="186"/>
      <c r="H72" s="197"/>
      <c r="I72" s="197"/>
      <c r="J72" s="197"/>
      <c r="K72" s="197"/>
      <c r="L72" s="197"/>
      <c r="M72" s="197"/>
      <c r="N72" s="197"/>
      <c r="O72" s="197"/>
      <c r="P72" s="197"/>
      <c r="Q72" s="197"/>
      <c r="R72" s="197"/>
      <c r="S72" s="197"/>
      <c r="T72" s="197"/>
      <c r="U72" s="197"/>
      <c r="V72" s="197"/>
      <c r="W72" s="157"/>
      <c r="X72" s="157"/>
      <c r="Y72" s="157"/>
      <c r="Z72" s="157"/>
      <c r="AA72" s="157"/>
      <c r="AB72" s="157"/>
      <c r="AC72" s="157"/>
      <c r="AD72" s="157"/>
      <c r="AE72" s="157"/>
      <c r="AF72" s="157"/>
      <c r="AG72" s="157"/>
      <c r="AH72" s="157"/>
      <c r="AI72" s="157"/>
      <c r="AJ72" s="157"/>
      <c r="AK72" s="157"/>
      <c r="AL72" s="157"/>
      <c r="AM72" s="157"/>
      <c r="AN72" s="157"/>
    </row>
    <row r="73" spans="1:40" ht="15" customHeight="1" x14ac:dyDescent="0.2">
      <c r="A73" s="186"/>
      <c r="H73" s="197"/>
      <c r="I73" s="197"/>
      <c r="J73" s="197"/>
      <c r="K73" s="197"/>
      <c r="L73" s="197"/>
      <c r="M73" s="197"/>
      <c r="N73" s="197"/>
      <c r="O73" s="197"/>
      <c r="P73" s="197"/>
      <c r="Q73" s="197"/>
      <c r="R73" s="197"/>
      <c r="S73" s="197"/>
      <c r="T73" s="197"/>
      <c r="U73" s="197"/>
      <c r="V73" s="197"/>
      <c r="W73" s="157"/>
      <c r="X73" s="157"/>
      <c r="Y73" s="157"/>
      <c r="Z73" s="157"/>
      <c r="AA73" s="157"/>
      <c r="AB73" s="157"/>
      <c r="AC73" s="157"/>
      <c r="AD73" s="157"/>
      <c r="AE73" s="157"/>
      <c r="AF73" s="157"/>
      <c r="AG73" s="157"/>
      <c r="AH73" s="157"/>
      <c r="AI73" s="157"/>
      <c r="AJ73" s="157"/>
      <c r="AK73" s="157"/>
      <c r="AL73" s="157"/>
      <c r="AM73" s="157"/>
      <c r="AN73" s="157"/>
    </row>
    <row r="74" spans="1:40" ht="15" customHeight="1" x14ac:dyDescent="0.2">
      <c r="A74" s="186"/>
      <c r="N74" s="157"/>
      <c r="O74" s="197"/>
      <c r="P74" s="197"/>
      <c r="Q74" s="197"/>
      <c r="R74" s="197"/>
      <c r="S74" s="197"/>
      <c r="T74" s="197"/>
      <c r="U74" s="197"/>
      <c r="V74" s="197"/>
      <c r="W74" s="157"/>
      <c r="X74" s="157"/>
      <c r="Y74" s="157"/>
      <c r="Z74" s="157"/>
      <c r="AA74" s="157"/>
      <c r="AB74" s="157"/>
      <c r="AC74" s="157"/>
      <c r="AD74" s="157"/>
      <c r="AE74" s="157"/>
      <c r="AF74" s="157"/>
      <c r="AG74" s="157"/>
      <c r="AH74" s="157"/>
      <c r="AI74" s="157"/>
      <c r="AJ74" s="157"/>
      <c r="AK74" s="157"/>
      <c r="AL74" s="157"/>
      <c r="AM74" s="157"/>
      <c r="AN74" s="157"/>
    </row>
    <row r="75" spans="1:40" ht="15" customHeight="1" x14ac:dyDescent="0.2">
      <c r="A75" s="186"/>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row>
    <row r="76" spans="1:40" ht="15" customHeight="1" x14ac:dyDescent="0.2">
      <c r="A76" s="186"/>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row>
    <row r="77" spans="1:40" ht="15" customHeight="1" x14ac:dyDescent="0.2">
      <c r="A77" s="186"/>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row>
    <row r="78" spans="1:40" ht="15" customHeight="1" x14ac:dyDescent="0.2">
      <c r="A78" s="186"/>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row>
    <row r="79" spans="1:40" ht="15" customHeight="1" x14ac:dyDescent="0.2">
      <c r="A79" s="186"/>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row>
    <row r="80" spans="1:40" ht="15" customHeight="1" x14ac:dyDescent="0.2">
      <c r="A80" s="186"/>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row>
    <row r="81" spans="1:40" ht="15" customHeight="1" x14ac:dyDescent="0.2">
      <c r="A81" s="186"/>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row>
    <row r="82" spans="1:40" ht="15" customHeight="1" x14ac:dyDescent="0.2">
      <c r="A82" s="186"/>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row>
    <row r="83" spans="1:40" ht="15" customHeight="1" x14ac:dyDescent="0.2">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row>
    <row r="84" spans="1:40" ht="15" customHeight="1" x14ac:dyDescent="0.2">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row>
    <row r="85" spans="1:40" ht="15" customHeight="1" x14ac:dyDescent="0.2">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row>
    <row r="86" spans="1:40" ht="15" customHeight="1" x14ac:dyDescent="0.2">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row>
    <row r="87" spans="1:40" ht="15" customHeight="1" x14ac:dyDescent="0.2">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row>
    <row r="88" spans="1:40" ht="15" customHeight="1" x14ac:dyDescent="0.2">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row>
    <row r="89" spans="1:40" ht="15" customHeight="1" x14ac:dyDescent="0.2">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row>
    <row r="90" spans="1:40" ht="15" customHeight="1" x14ac:dyDescent="0.2">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row>
    <row r="91" spans="1:40" ht="15" customHeight="1" x14ac:dyDescent="0.2">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row>
    <row r="92" spans="1:40" ht="15" customHeight="1" x14ac:dyDescent="0.2">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row>
    <row r="93" spans="1:40" ht="15" customHeight="1" x14ac:dyDescent="0.2">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row>
    <row r="94" spans="1:40" ht="15" customHeight="1" x14ac:dyDescent="0.2">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row>
    <row r="95" spans="1:40" ht="15" customHeight="1" x14ac:dyDescent="0.2">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row>
    <row r="96" spans="1:40" ht="15" customHeight="1" x14ac:dyDescent="0.2">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row>
    <row r="97" spans="14:40" ht="15" customHeight="1" x14ac:dyDescent="0.2">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row>
    <row r="98" spans="14:40" ht="15" customHeight="1" x14ac:dyDescent="0.2">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row>
    <row r="99" spans="14:40" ht="15" customHeight="1" x14ac:dyDescent="0.2">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row>
    <row r="100" spans="14:40" ht="15" customHeight="1" x14ac:dyDescent="0.2">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row>
    <row r="101" spans="14:40" ht="15" customHeight="1" x14ac:dyDescent="0.2">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row>
    <row r="102" spans="14:40" ht="15" customHeight="1" x14ac:dyDescent="0.2">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row>
    <row r="103" spans="14:40" ht="15" customHeight="1" x14ac:dyDescent="0.2">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row>
    <row r="104" spans="14:40" ht="15" customHeight="1" x14ac:dyDescent="0.2">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row>
    <row r="105" spans="14:40" ht="15" customHeight="1" x14ac:dyDescent="0.2">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row>
    <row r="106" spans="14:40" ht="15" customHeight="1" x14ac:dyDescent="0.2">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row>
    <row r="107" spans="14:40" ht="15" customHeight="1" x14ac:dyDescent="0.2">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row>
    <row r="108" spans="14:40" ht="15" customHeight="1" x14ac:dyDescent="0.2">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row>
    <row r="109" spans="14:40" ht="15" customHeight="1" x14ac:dyDescent="0.2">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row>
    <row r="110" spans="14:40" ht="15" customHeight="1" x14ac:dyDescent="0.2">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row>
    <row r="111" spans="14:40" ht="15" customHeight="1" x14ac:dyDescent="0.2">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row>
    <row r="112" spans="14:40" ht="15" customHeight="1" x14ac:dyDescent="0.2">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row>
    <row r="113" spans="14:40" ht="15" customHeight="1" x14ac:dyDescent="0.2">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row>
    <row r="114" spans="14:40" ht="15" customHeight="1" x14ac:dyDescent="0.2">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row>
    <row r="115" spans="14:40" ht="15" customHeight="1" x14ac:dyDescent="0.2">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row>
    <row r="116" spans="14:40" ht="15" customHeight="1" x14ac:dyDescent="0.2">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row>
    <row r="117" spans="14:40" ht="15" customHeight="1" x14ac:dyDescent="0.2">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row>
    <row r="118" spans="14:40" ht="15" customHeight="1" x14ac:dyDescent="0.2">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row>
    <row r="119" spans="14:40" ht="15" customHeight="1" x14ac:dyDescent="0.2">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row>
    <row r="120" spans="14:40" ht="15" customHeight="1" x14ac:dyDescent="0.2">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row>
    <row r="121" spans="14:40" ht="15" customHeight="1" x14ac:dyDescent="0.2">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row>
    <row r="122" spans="14:40" ht="15" customHeight="1" x14ac:dyDescent="0.2">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row>
    <row r="123" spans="14:40" ht="15" customHeight="1" x14ac:dyDescent="0.2">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row>
    <row r="124" spans="14:40" ht="15" customHeight="1" x14ac:dyDescent="0.2">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row>
    <row r="125" spans="14:40" ht="15" customHeight="1" x14ac:dyDescent="0.2">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row>
    <row r="126" spans="14:40" ht="15" customHeight="1" x14ac:dyDescent="0.2">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row>
    <row r="127" spans="14:40" ht="15" customHeight="1" x14ac:dyDescent="0.2">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row>
    <row r="128" spans="14:40" ht="15" customHeight="1" x14ac:dyDescent="0.2">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row>
    <row r="129" spans="14:40" ht="15" customHeight="1" x14ac:dyDescent="0.2">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row>
    <row r="130" spans="14:40" ht="15" customHeight="1" x14ac:dyDescent="0.2">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row>
    <row r="131" spans="14:40" ht="15" customHeight="1" x14ac:dyDescent="0.2">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row>
    <row r="132" spans="14:40" ht="15" customHeight="1" x14ac:dyDescent="0.2">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row>
    <row r="133" spans="14:40" ht="15" customHeight="1" x14ac:dyDescent="0.2">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row>
    <row r="134" spans="14:40" ht="15" customHeight="1" x14ac:dyDescent="0.2">
      <c r="N134" s="157"/>
      <c r="O134" s="157"/>
      <c r="P134" s="157"/>
      <c r="Q134" s="157"/>
      <c r="R134" s="157"/>
      <c r="S134" s="157"/>
      <c r="T134" s="157"/>
      <c r="U134" s="157"/>
      <c r="V134" s="157"/>
    </row>
    <row r="135" spans="14:40" ht="15" customHeight="1" x14ac:dyDescent="0.2">
      <c r="N135" s="157"/>
      <c r="O135" s="157"/>
      <c r="P135" s="157"/>
      <c r="Q135" s="157"/>
      <c r="R135" s="157"/>
      <c r="S135" s="157"/>
      <c r="T135" s="157"/>
      <c r="U135" s="157"/>
      <c r="V135" s="157"/>
    </row>
    <row r="136" spans="14:40" ht="15" customHeight="1" x14ac:dyDescent="0.2">
      <c r="N136" s="157"/>
      <c r="O136" s="157"/>
      <c r="P136" s="157"/>
      <c r="Q136" s="157"/>
      <c r="R136" s="157"/>
      <c r="S136" s="157"/>
      <c r="T136" s="157"/>
      <c r="U136" s="157"/>
      <c r="V136" s="157"/>
    </row>
    <row r="137" spans="14:40" ht="15" customHeight="1" x14ac:dyDescent="0.2">
      <c r="N137" s="157"/>
      <c r="O137" s="157"/>
      <c r="P137" s="157"/>
      <c r="Q137" s="157"/>
      <c r="R137" s="157"/>
      <c r="S137" s="157"/>
      <c r="T137" s="157"/>
      <c r="U137" s="157"/>
      <c r="V137" s="157"/>
    </row>
    <row r="138" spans="14:40" ht="15" customHeight="1" x14ac:dyDescent="0.2">
      <c r="N138" s="157"/>
      <c r="O138" s="157"/>
      <c r="P138" s="157"/>
      <c r="Q138" s="157"/>
      <c r="R138" s="157"/>
      <c r="S138" s="157"/>
      <c r="T138" s="157"/>
      <c r="U138" s="157"/>
      <c r="V138" s="157"/>
    </row>
    <row r="139" spans="14:40" ht="15" customHeight="1" x14ac:dyDescent="0.2">
      <c r="N139" s="157"/>
      <c r="O139" s="157"/>
      <c r="P139" s="157"/>
      <c r="Q139" s="157"/>
      <c r="R139" s="157"/>
      <c r="S139" s="157"/>
      <c r="T139" s="157"/>
      <c r="U139" s="157"/>
      <c r="V139" s="157"/>
    </row>
    <row r="140" spans="14:40" ht="15" customHeight="1" x14ac:dyDescent="0.2">
      <c r="N140" s="157"/>
      <c r="O140" s="157"/>
      <c r="P140" s="157"/>
      <c r="Q140" s="157"/>
      <c r="R140" s="157"/>
      <c r="S140" s="157"/>
      <c r="T140" s="157"/>
      <c r="U140" s="157"/>
      <c r="V140" s="157"/>
    </row>
    <row r="141" spans="14:40" ht="15" customHeight="1" x14ac:dyDescent="0.2">
      <c r="N141" s="157"/>
      <c r="O141" s="157"/>
      <c r="P141" s="157"/>
      <c r="Q141" s="157"/>
      <c r="R141" s="157"/>
      <c r="S141" s="157"/>
      <c r="T141" s="157"/>
      <c r="U141" s="157"/>
      <c r="V141" s="157"/>
    </row>
    <row r="142" spans="14:40" ht="15" customHeight="1" x14ac:dyDescent="0.2">
      <c r="O142" s="157"/>
      <c r="P142" s="157"/>
      <c r="Q142" s="157"/>
      <c r="R142" s="157"/>
      <c r="S142" s="157"/>
      <c r="T142" s="157"/>
      <c r="U142" s="157"/>
      <c r="V142" s="157"/>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0:E20"/>
    <mergeCell ref="A21:E22"/>
    <mergeCell ref="F21:K23"/>
    <mergeCell ref="A23:E24"/>
    <mergeCell ref="A27:E27"/>
    <mergeCell ref="A28:E35"/>
    <mergeCell ref="A37:E37"/>
    <mergeCell ref="A38:E40"/>
    <mergeCell ref="A42:E42"/>
    <mergeCell ref="A43:E45"/>
    <mergeCell ref="A47:E47"/>
    <mergeCell ref="A19:E19"/>
    <mergeCell ref="A1:E1"/>
    <mergeCell ref="A2:E2"/>
    <mergeCell ref="G4:N4"/>
    <mergeCell ref="I5:N5"/>
    <mergeCell ref="I6:N6"/>
    <mergeCell ref="I7:N7"/>
    <mergeCell ref="I9:N9"/>
    <mergeCell ref="A8:E8"/>
    <mergeCell ref="G8:N8"/>
    <mergeCell ref="G10:N10"/>
    <mergeCell ref="H11:N15"/>
    <mergeCell ref="G16:N16"/>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 ref="H9" r:id="rId4"/>
    <hyperlink ref="I9" display="https://accounts.google.com/ServiceLogin?service=wise&amp;passive=1209600&amp;continue=https://drive.google.com/drive/folders/0BwNtS6rE2LiRfkFTbzdjWW9xSHVXbGFmb09aOVVYNG90ejhEYmtTNGF0OC1jNmk3X01NZDg&amp;followup=https://drive.google.com/drive/folders/0BwNtS6rE2LiRfkF"/>
  </hyperlinks>
  <printOptions horizontalCentered="1"/>
  <pageMargins left="0.25" right="0.25" top="0.5" bottom="0.75" header="0.3" footer="0.3"/>
  <pageSetup orientation="portrait" horizontalDpi="1200" verticalDpi="120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B1" workbookViewId="0">
      <selection activeCell="F41" sqref="F41"/>
    </sheetView>
  </sheetViews>
  <sheetFormatPr defaultRowHeight="12.75" x14ac:dyDescent="0.2"/>
  <cols>
    <col min="1" max="1" width="11.1640625" hidden="1" customWidth="1"/>
    <col min="2" max="2" width="14.6640625" customWidth="1"/>
    <col min="3" max="3" width="20.6640625" bestFit="1" customWidth="1"/>
    <col min="4" max="4" width="21" customWidth="1"/>
    <col min="5" max="5" width="21.1640625" customWidth="1"/>
    <col min="6" max="6" width="19" customWidth="1"/>
  </cols>
  <sheetData>
    <row r="1" spans="2:6" x14ac:dyDescent="0.2">
      <c r="B1" s="208" t="s">
        <v>207</v>
      </c>
      <c r="C1" s="208"/>
      <c r="D1" s="208"/>
      <c r="E1" s="208"/>
      <c r="F1" s="208"/>
    </row>
    <row r="2" spans="2:6" x14ac:dyDescent="0.2">
      <c r="B2" s="276"/>
      <c r="C2" s="276"/>
      <c r="D2" s="276"/>
      <c r="E2" s="276"/>
      <c r="F2" s="276"/>
    </row>
    <row r="3" spans="2:6" ht="15" x14ac:dyDescent="0.2">
      <c r="B3" s="123" t="s">
        <v>208</v>
      </c>
      <c r="C3" s="119" t="s">
        <v>215</v>
      </c>
      <c r="D3" s="121" t="s">
        <v>209</v>
      </c>
      <c r="E3" s="121" t="s">
        <v>210</v>
      </c>
      <c r="F3" s="121" t="s">
        <v>8</v>
      </c>
    </row>
    <row r="4" spans="2:6" ht="15" x14ac:dyDescent="0.2">
      <c r="B4" s="124"/>
      <c r="C4" s="120" t="s">
        <v>211</v>
      </c>
      <c r="D4" s="122" t="s">
        <v>212</v>
      </c>
      <c r="E4" s="122" t="s">
        <v>149</v>
      </c>
      <c r="F4" s="122" t="s">
        <v>213</v>
      </c>
    </row>
    <row r="5" spans="2:6" ht="15" x14ac:dyDescent="0.2">
      <c r="B5" s="129"/>
      <c r="C5" s="130" t="s">
        <v>149</v>
      </c>
      <c r="D5" s="131" t="s">
        <v>214</v>
      </c>
      <c r="E5" s="132"/>
      <c r="F5" s="128" t="s">
        <v>149</v>
      </c>
    </row>
    <row r="6" spans="2:6" ht="13.5" x14ac:dyDescent="0.2">
      <c r="B6" s="127">
        <v>0</v>
      </c>
      <c r="C6" s="138">
        <v>0</v>
      </c>
      <c r="D6" s="138">
        <v>0</v>
      </c>
      <c r="E6" s="138">
        <v>0</v>
      </c>
      <c r="F6" s="138">
        <v>0</v>
      </c>
    </row>
    <row r="7" spans="2:6" ht="13.5" x14ac:dyDescent="0.2">
      <c r="B7" s="134">
        <v>0.25</v>
      </c>
      <c r="C7" s="141">
        <v>231</v>
      </c>
      <c r="D7" s="141">
        <v>1360</v>
      </c>
      <c r="E7" s="141">
        <v>500</v>
      </c>
      <c r="F7" s="141">
        <v>2091</v>
      </c>
    </row>
    <row r="8" spans="2:6" ht="13.5" x14ac:dyDescent="0.2">
      <c r="B8" s="133">
        <v>0.5</v>
      </c>
      <c r="C8" s="138">
        <v>239.5</v>
      </c>
      <c r="D8" s="138">
        <v>1370</v>
      </c>
      <c r="E8" s="138">
        <v>500</v>
      </c>
      <c r="F8" s="138">
        <v>2109.5</v>
      </c>
    </row>
    <row r="9" spans="2:6" ht="13.5" x14ac:dyDescent="0.2">
      <c r="B9" s="134">
        <v>0.75</v>
      </c>
      <c r="C9" s="141">
        <v>256.5</v>
      </c>
      <c r="D9" s="141">
        <v>1380</v>
      </c>
      <c r="E9" s="141">
        <v>500</v>
      </c>
      <c r="F9" s="141">
        <v>2136.5</v>
      </c>
    </row>
    <row r="10" spans="2:6" ht="13.5" x14ac:dyDescent="0.2">
      <c r="B10" s="126">
        <v>1</v>
      </c>
      <c r="C10" s="138">
        <v>280.25</v>
      </c>
      <c r="D10" s="138">
        <v>1400</v>
      </c>
      <c r="E10" s="138">
        <v>500</v>
      </c>
      <c r="F10" s="138">
        <v>2180.25</v>
      </c>
    </row>
    <row r="11" spans="2:6" ht="13.5" x14ac:dyDescent="0.2">
      <c r="B11" s="125">
        <v>2</v>
      </c>
      <c r="C11" s="141">
        <v>362.75</v>
      </c>
      <c r="D11" s="141">
        <v>1430</v>
      </c>
      <c r="E11" s="141">
        <v>500</v>
      </c>
      <c r="F11" s="141">
        <v>2292.75</v>
      </c>
    </row>
    <row r="12" spans="2:6" ht="13.5" x14ac:dyDescent="0.2">
      <c r="B12" s="126">
        <v>3</v>
      </c>
      <c r="C12" s="138">
        <v>435.5</v>
      </c>
      <c r="D12" s="138">
        <v>1470</v>
      </c>
      <c r="E12" s="138">
        <v>500</v>
      </c>
      <c r="F12" s="138">
        <v>2405.5</v>
      </c>
    </row>
    <row r="13" spans="2:6" ht="13.5" x14ac:dyDescent="0.2">
      <c r="B13" s="125">
        <v>5</v>
      </c>
      <c r="C13" s="141">
        <v>794</v>
      </c>
      <c r="D13" s="141">
        <v>1500</v>
      </c>
      <c r="E13" s="141">
        <v>500</v>
      </c>
      <c r="F13" s="141">
        <v>2794</v>
      </c>
    </row>
    <row r="14" spans="2:6" ht="13.5" x14ac:dyDescent="0.2">
      <c r="B14" s="133">
        <v>7.5</v>
      </c>
      <c r="C14" s="138">
        <v>1071</v>
      </c>
      <c r="D14" s="138">
        <v>1540</v>
      </c>
      <c r="E14" s="138">
        <v>500</v>
      </c>
      <c r="F14" s="138">
        <v>3111</v>
      </c>
    </row>
    <row r="15" spans="2:6" ht="13.5" x14ac:dyDescent="0.2">
      <c r="B15" s="125">
        <v>10</v>
      </c>
      <c r="C15" s="141">
        <v>1289</v>
      </c>
      <c r="D15" s="141">
        <v>1630</v>
      </c>
      <c r="E15" s="141">
        <v>1000</v>
      </c>
      <c r="F15" s="141">
        <v>3919</v>
      </c>
    </row>
    <row r="16" spans="2:6" ht="13.5" x14ac:dyDescent="0.2">
      <c r="B16" s="126">
        <v>15</v>
      </c>
      <c r="C16" s="138">
        <v>1559</v>
      </c>
      <c r="D16" s="138">
        <v>1710</v>
      </c>
      <c r="E16" s="138">
        <v>1000</v>
      </c>
      <c r="F16" s="138">
        <v>4269</v>
      </c>
    </row>
    <row r="17" spans="2:6" ht="13.5" x14ac:dyDescent="0.2">
      <c r="B17" s="125">
        <v>20</v>
      </c>
      <c r="C17" s="141">
        <v>2086</v>
      </c>
      <c r="D17" s="141">
        <v>1900</v>
      </c>
      <c r="E17" s="141">
        <v>1000</v>
      </c>
      <c r="F17" s="141">
        <v>4986</v>
      </c>
    </row>
    <row r="18" spans="2:6" ht="13.5" x14ac:dyDescent="0.2">
      <c r="B18" s="126">
        <v>25</v>
      </c>
      <c r="C18" s="138">
        <v>2285</v>
      </c>
      <c r="D18" s="138">
        <v>1940</v>
      </c>
      <c r="E18" s="138">
        <v>1200</v>
      </c>
      <c r="F18" s="138">
        <v>5425</v>
      </c>
    </row>
    <row r="19" spans="2:6" ht="13.5" x14ac:dyDescent="0.2">
      <c r="B19" s="125">
        <v>30</v>
      </c>
      <c r="C19" s="141">
        <v>2361</v>
      </c>
      <c r="D19" s="141">
        <v>1960</v>
      </c>
      <c r="E19" s="141">
        <v>1200</v>
      </c>
      <c r="F19" s="141">
        <v>5521</v>
      </c>
    </row>
    <row r="20" spans="2:6" ht="13.5" x14ac:dyDescent="0.2">
      <c r="B20" s="126">
        <v>40</v>
      </c>
      <c r="C20" s="138">
        <v>3585</v>
      </c>
      <c r="D20" s="138">
        <v>2130</v>
      </c>
      <c r="E20" s="138">
        <v>1500</v>
      </c>
      <c r="F20" s="138">
        <v>7215</v>
      </c>
    </row>
    <row r="21" spans="2:6" ht="13.5" x14ac:dyDescent="0.2">
      <c r="B21" s="125">
        <v>50</v>
      </c>
      <c r="C21" s="141">
        <v>4257</v>
      </c>
      <c r="D21" s="141">
        <v>2580</v>
      </c>
      <c r="E21" s="141">
        <v>1800</v>
      </c>
      <c r="F21" s="141">
        <v>8637</v>
      </c>
    </row>
    <row r="22" spans="2:6" ht="13.5" x14ac:dyDescent="0.2">
      <c r="B22" s="126">
        <v>60</v>
      </c>
      <c r="C22" s="138">
        <v>4550</v>
      </c>
      <c r="D22" s="138">
        <v>2890</v>
      </c>
      <c r="E22" s="138">
        <v>1900</v>
      </c>
      <c r="F22" s="138">
        <v>9340</v>
      </c>
    </row>
    <row r="23" spans="2:6" ht="13.5" x14ac:dyDescent="0.2">
      <c r="B23" s="125">
        <v>75</v>
      </c>
      <c r="C23" s="141">
        <v>4938</v>
      </c>
      <c r="D23" s="141">
        <v>3600</v>
      </c>
      <c r="E23" s="141">
        <v>2000</v>
      </c>
      <c r="F23" s="141">
        <v>10538</v>
      </c>
    </row>
    <row r="24" spans="2:6" ht="13.5" x14ac:dyDescent="0.2">
      <c r="B24" s="126">
        <v>100</v>
      </c>
      <c r="C24" s="138">
        <v>5526</v>
      </c>
      <c r="D24" s="138">
        <v>4480</v>
      </c>
      <c r="E24" s="138">
        <v>2000</v>
      </c>
      <c r="F24" s="138">
        <v>12006</v>
      </c>
    </row>
    <row r="25" spans="2:6" ht="13.5" x14ac:dyDescent="0.2">
      <c r="B25" s="125">
        <v>125</v>
      </c>
      <c r="C25" s="141">
        <v>9293</v>
      </c>
      <c r="D25" s="141">
        <v>5100</v>
      </c>
      <c r="E25" s="141">
        <v>2000</v>
      </c>
      <c r="F25" s="141">
        <v>16393</v>
      </c>
    </row>
    <row r="26" spans="2:6" ht="13.5" x14ac:dyDescent="0.2">
      <c r="B26" s="126">
        <v>150</v>
      </c>
      <c r="C26" s="138">
        <v>9300</v>
      </c>
      <c r="D26" s="138">
        <v>6350</v>
      </c>
      <c r="E26" s="138">
        <v>3000</v>
      </c>
      <c r="F26" s="138">
        <v>18650</v>
      </c>
    </row>
    <row r="27" spans="2:6" ht="13.5" x14ac:dyDescent="0.2">
      <c r="B27" s="125">
        <v>200</v>
      </c>
      <c r="C27" s="141">
        <v>10677</v>
      </c>
      <c r="D27" s="141">
        <v>7600</v>
      </c>
      <c r="E27" s="141">
        <v>3000</v>
      </c>
      <c r="F27" s="141">
        <v>21277</v>
      </c>
    </row>
    <row r="28" spans="2:6" ht="13.5" x14ac:dyDescent="0.2">
      <c r="B28" s="126">
        <v>250</v>
      </c>
      <c r="C28" s="138">
        <v>12063</v>
      </c>
      <c r="D28" s="138">
        <v>8850</v>
      </c>
      <c r="E28" s="138">
        <v>3000</v>
      </c>
      <c r="F28" s="138">
        <v>23913</v>
      </c>
    </row>
    <row r="29" spans="2:6" ht="13.5" x14ac:dyDescent="0.2">
      <c r="B29" s="125">
        <v>300</v>
      </c>
      <c r="C29" s="141">
        <v>13238</v>
      </c>
      <c r="D29" s="141">
        <v>10100</v>
      </c>
      <c r="E29" s="141">
        <v>3000</v>
      </c>
      <c r="F29" s="141">
        <v>26338</v>
      </c>
    </row>
    <row r="30" spans="2:6" ht="13.5" x14ac:dyDescent="0.2">
      <c r="B30" s="126">
        <v>350</v>
      </c>
      <c r="C30" s="138">
        <v>14413</v>
      </c>
      <c r="D30" s="138">
        <v>11350</v>
      </c>
      <c r="E30" s="138">
        <v>3500</v>
      </c>
      <c r="F30" s="138">
        <v>29263</v>
      </c>
    </row>
    <row r="31" spans="2:6" ht="13.5" x14ac:dyDescent="0.2">
      <c r="B31" s="125">
        <v>400</v>
      </c>
      <c r="C31" s="141">
        <v>16970</v>
      </c>
      <c r="D31" s="141">
        <v>12600</v>
      </c>
      <c r="E31" s="141">
        <v>3500</v>
      </c>
      <c r="F31" s="141">
        <v>33070</v>
      </c>
    </row>
    <row r="32" spans="2:6" ht="13.5" x14ac:dyDescent="0.2">
      <c r="B32" s="126">
        <v>500</v>
      </c>
      <c r="C32" s="138">
        <v>24447</v>
      </c>
      <c r="D32" s="138">
        <v>13850</v>
      </c>
      <c r="E32" s="138">
        <v>3500</v>
      </c>
      <c r="F32" s="138">
        <v>41797</v>
      </c>
    </row>
    <row r="33" spans="2:6" ht="13.5" x14ac:dyDescent="0.2">
      <c r="B33" s="125">
        <v>600</v>
      </c>
      <c r="C33" s="141">
        <v>32737</v>
      </c>
      <c r="D33" s="141">
        <v>16350</v>
      </c>
      <c r="E33" s="141">
        <v>3500</v>
      </c>
      <c r="F33" s="141">
        <v>52587</v>
      </c>
    </row>
    <row r="34" spans="2:6" ht="13.5" x14ac:dyDescent="0.2">
      <c r="B34" s="126">
        <v>700</v>
      </c>
      <c r="C34" s="138">
        <v>45463</v>
      </c>
      <c r="D34" s="138">
        <v>18000</v>
      </c>
      <c r="E34" s="138">
        <v>4000</v>
      </c>
      <c r="F34" s="138">
        <v>67463</v>
      </c>
    </row>
    <row r="35" spans="2:6" ht="13.5" x14ac:dyDescent="0.2">
      <c r="B35" s="125">
        <v>800</v>
      </c>
      <c r="C35" s="141">
        <v>63482</v>
      </c>
      <c r="D35" s="141">
        <v>20000</v>
      </c>
      <c r="E35" s="141">
        <v>4000</v>
      </c>
      <c r="F35" s="141">
        <v>87482</v>
      </c>
    </row>
    <row r="36" spans="2:6" ht="13.5" x14ac:dyDescent="0.2">
      <c r="B36" s="126">
        <v>900</v>
      </c>
      <c r="C36" s="138">
        <v>76492</v>
      </c>
      <c r="D36" s="138">
        <v>22000</v>
      </c>
      <c r="E36" s="138">
        <v>4000</v>
      </c>
      <c r="F36" s="138">
        <v>102492</v>
      </c>
    </row>
    <row r="37" spans="2:6" ht="13.5" x14ac:dyDescent="0.2">
      <c r="B37" s="135">
        <v>1000</v>
      </c>
      <c r="C37" s="140">
        <v>86474</v>
      </c>
      <c r="D37" s="140">
        <v>24000</v>
      </c>
      <c r="E37" s="140">
        <v>4000</v>
      </c>
      <c r="F37" s="140">
        <v>114474</v>
      </c>
    </row>
    <row r="38" spans="2:6" ht="15.75" x14ac:dyDescent="0.2">
      <c r="B38" s="112"/>
      <c r="C38" s="275" t="s">
        <v>239</v>
      </c>
      <c r="D38" s="275"/>
      <c r="E38" s="275"/>
      <c r="F38" s="275"/>
    </row>
    <row r="39" spans="2:6" ht="15" x14ac:dyDescent="0.2">
      <c r="B39" s="112"/>
      <c r="C39" s="123" t="s">
        <v>240</v>
      </c>
      <c r="D39" s="119" t="s">
        <v>241</v>
      </c>
      <c r="E39" s="121" t="s">
        <v>242</v>
      </c>
      <c r="F39" s="121" t="s">
        <v>210</v>
      </c>
    </row>
    <row r="40" spans="2:6" ht="13.5" x14ac:dyDescent="0.2">
      <c r="B40" s="112"/>
      <c r="C40" s="136">
        <f>Analysis!C9</f>
        <v>10</v>
      </c>
      <c r="D40" s="139">
        <f ca="1">(OFFSET(B6,MATCH(C40,$B$6:$B$37,TRUE),1,1,1)-VLOOKUP(C40,$B$6:$E$37,2,TRUE))/(OFFSET(B6,MATCH(C40,$B$6:$B$37,TRUE),0,1,1)-VLOOKUP(C40,$B$6:$E$37,1,TRUE))*(C40-VLOOKUP(C40,B6:E37,1,TRUE))+VLOOKUP(C40,$B$6:$E$37,2,TRUE)</f>
        <v>1289</v>
      </c>
      <c r="E40" s="139">
        <f ca="1">(OFFSET(B6,MATCH(C40,$B$6:$B$37,TRUE),2,1,1)-VLOOKUP(C40,$B$6:$E$37,3,TRUE))/(OFFSET(B6,MATCH(C40,$B$6:$B$37,TRUE),0,1,1)-VLOOKUP(C40,$B$6:$E$37,1,TRUE))*(C40-VLOOKUP(C40,$B$6:$E$37,1,TRUE))+VLOOKUP(C40,$B$6:$E$37,3,TRUE)</f>
        <v>1630</v>
      </c>
      <c r="F40" s="139">
        <f ca="1">(OFFSET(B6,MATCH(C40,$B$6:$B$37,TRUE),3,1,1)-VLOOKUP(C40,$B$6:$E$37,4,TRUE))/(OFFSET(B6,MATCH(C40,$B$6:$B$37,TRUE),0,1,1)-VLOOKUP(C40,$B$6:$E$37,1,TRUE))*(C40-VLOOKUP(C40,$B$6:$E$37,1,TRUE))+VLOOKUP(C40,$B$6:$E$37,4,TRUE)</f>
        <v>1000</v>
      </c>
    </row>
  </sheetData>
  <mergeCells count="2">
    <mergeCell ref="C38:F38"/>
    <mergeCell ref="B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Database Export</vt:lpstr>
      <vt:lpstr>Narrative</vt:lpstr>
      <vt:lpstr>Analysis</vt:lpstr>
      <vt:lpstr>Incentives</vt:lpstr>
      <vt:lpstr>VFD Cost Estimate Table</vt:lpstr>
      <vt:lpstr>Analysis!Print_Area</vt:lpstr>
      <vt:lpstr>Incentives!Print_Area</vt:lpstr>
      <vt:lpstr>Narrative!Print_Area</vt:lpstr>
      <vt:lpstr>Analysis!Print_Titles</vt:lpstr>
      <vt:lpstr>Incentives!Print_Titles</vt:lpstr>
      <vt:lpstr>Narrative!Print_Titles</vt:lpstr>
      <vt:lpstr>The_Creator</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2013a</dc:title>
  <dc:creator>Mikhail Jones</dc:creator>
  <cp:keywords>OSU EEC</cp:keywords>
  <cp:lastModifiedBy>Mutch, Joshua</cp:lastModifiedBy>
  <cp:lastPrinted>2013-11-04T20:36:55Z</cp:lastPrinted>
  <dcterms:created xsi:type="dcterms:W3CDTF">2011-03-11T22:25:13Z</dcterms:created>
  <dcterms:modified xsi:type="dcterms:W3CDTF">2015-09-01T23:59:36Z</dcterms:modified>
</cp:coreProperties>
</file>