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mohr\iac\4 User Directories\Josh Mutch\New Financial Analysis process\Updated AR templates\"/>
    </mc:Choice>
  </mc:AlternateContent>
  <bookViews>
    <workbookView xWindow="240" yWindow="90" windowWidth="17235" windowHeight="8250" activeTab="1"/>
  </bookViews>
  <sheets>
    <sheet name="Database Export" sheetId="4" r:id="rId1"/>
    <sheet name="Narrative" sheetId="3" r:id="rId2"/>
    <sheet name="Analysis" sheetId="2" r:id="rId3"/>
    <sheet name="Incentives" sheetId="6" r:id="rId4"/>
    <sheet name="VFD Cost Estimate Table" sheetId="5" r:id="rId5"/>
  </sheets>
  <externalReferences>
    <externalReference r:id="rId6"/>
  </externalReferences>
  <definedNames>
    <definedName name="_xlnm.Print_Area" localSheetId="2">Analysis!$A$1:$G$46</definedName>
    <definedName name="_xlnm.Print_Area" localSheetId="3">Incentives!$A$1:$E$60</definedName>
    <definedName name="_xlnm.Print_Area" localSheetId="1">Narrative!$A$1:$AF$92</definedName>
    <definedName name="_xlnm.Print_Titles" localSheetId="2">Analysis!$1:$2</definedName>
    <definedName name="_xlnm.Print_Titles" localSheetId="3">Incentives!$1:$2</definedName>
    <definedName name="_xlnm.Print_Titles" localSheetId="1">Narrative!$1:$2</definedName>
    <definedName name="The_Creator">'Database Export'!$AA$42</definedName>
  </definedNames>
  <calcPr calcId="152511"/>
</workbook>
</file>

<file path=xl/calcChain.xml><?xml version="1.0" encoding="utf-8"?>
<calcChain xmlns="http://schemas.openxmlformats.org/spreadsheetml/2006/main">
  <c r="A2" i="2" l="1"/>
  <c r="C5" i="6"/>
  <c r="A2" i="6"/>
  <c r="F16" i="6"/>
  <c r="B16" i="6"/>
  <c r="F15" i="6"/>
  <c r="D15" i="6"/>
  <c r="C15" i="6"/>
  <c r="F14" i="6"/>
  <c r="D14" i="6"/>
  <c r="C14" i="6"/>
  <c r="F13" i="6"/>
  <c r="D13" i="6"/>
  <c r="C13" i="6"/>
  <c r="F12" i="6"/>
  <c r="D12" i="6"/>
  <c r="C12" i="6"/>
  <c r="F11" i="6"/>
  <c r="D11" i="6"/>
  <c r="C11" i="6"/>
  <c r="A1" i="6"/>
  <c r="B5" i="3" l="1"/>
  <c r="B26" i="3" l="1"/>
  <c r="A1" i="3"/>
  <c r="A1" i="2"/>
  <c r="AR14" i="3" l="1"/>
  <c r="M3" i="4" s="1"/>
  <c r="AR13" i="3"/>
  <c r="J3" i="4" s="1"/>
  <c r="X15" i="3"/>
  <c r="X16" i="3"/>
  <c r="N15" i="3"/>
  <c r="N16" i="3"/>
  <c r="E14" i="3"/>
  <c r="AG14" i="3" s="1"/>
  <c r="E15" i="3"/>
  <c r="AG15" i="3" s="1"/>
  <c r="E16" i="3"/>
  <c r="AG16" i="3" s="1"/>
  <c r="E13" i="3"/>
  <c r="AG13" i="3" s="1"/>
  <c r="S3" i="4"/>
  <c r="P3" i="4"/>
  <c r="T3" i="4"/>
  <c r="R3" i="4"/>
  <c r="Q3" i="4"/>
  <c r="O3" i="4"/>
  <c r="L3" i="4"/>
  <c r="I3" i="4"/>
  <c r="AW14" i="3"/>
  <c r="S14" i="3" s="1"/>
  <c r="AW15" i="3"/>
  <c r="S15" i="3" s="1"/>
  <c r="AW16" i="3"/>
  <c r="S16" i="3" s="1"/>
  <c r="AW13" i="3"/>
  <c r="S13" i="3" s="1"/>
  <c r="N14" i="3" l="1"/>
  <c r="AR17" i="3"/>
  <c r="N13" i="3"/>
  <c r="H3" i="4" l="1"/>
  <c r="C40" i="5" l="1"/>
  <c r="F40" i="5" s="1"/>
  <c r="C32" i="2" s="1"/>
  <c r="C18" i="2"/>
  <c r="BB13" i="3" s="1"/>
  <c r="K3" i="4" l="1"/>
  <c r="X13" i="3"/>
  <c r="D40" i="5"/>
  <c r="C26" i="2" s="1"/>
  <c r="E40" i="5"/>
  <c r="C27" i="2" s="1"/>
  <c r="G3" i="4" l="1"/>
  <c r="N17" i="3"/>
  <c r="C30" i="2"/>
  <c r="C34" i="2" l="1"/>
  <c r="C38" i="2" s="1"/>
  <c r="C4" i="6" s="1"/>
  <c r="S21" i="3" s="1"/>
  <c r="C16" i="6" l="1"/>
  <c r="X3" i="4" s="1"/>
  <c r="C6" i="6"/>
  <c r="X21" i="3" s="1"/>
  <c r="U3" i="4"/>
  <c r="C22" i="2"/>
  <c r="BB14" i="3" s="1"/>
  <c r="D16" i="6" l="1"/>
  <c r="X22" i="3" s="1"/>
  <c r="E21" i="3"/>
  <c r="E22" i="3"/>
  <c r="S22" i="3"/>
  <c r="X14" i="3"/>
  <c r="N3" i="4"/>
  <c r="BB17" i="3"/>
  <c r="C37" i="2"/>
  <c r="C39" i="2" s="1"/>
  <c r="B70" i="3" s="1"/>
  <c r="AH11" i="3" l="1"/>
  <c r="AH10" i="3"/>
  <c r="X17" i="3" l="1"/>
</calcChain>
</file>

<file path=xl/sharedStrings.xml><?xml version="1.0" encoding="utf-8"?>
<sst xmlns="http://schemas.openxmlformats.org/spreadsheetml/2006/main" count="400" uniqueCount="321">
  <si>
    <t>Recommendation</t>
  </si>
  <si>
    <t>Facility Background</t>
  </si>
  <si>
    <t>Technology Background</t>
  </si>
  <si>
    <t>Proposal</t>
  </si>
  <si>
    <t>Source</t>
  </si>
  <si>
    <t>Quantity</t>
  </si>
  <si>
    <t>Units</t>
  </si>
  <si>
    <t>Cost Savings</t>
  </si>
  <si>
    <t>Total</t>
  </si>
  <si>
    <t>Based on</t>
  </si>
  <si>
    <t>Author</t>
  </si>
  <si>
    <t>MMBtu</t>
  </si>
  <si>
    <t>Assessment Recommendations</t>
  </si>
  <si>
    <t>AR Number</t>
  </si>
  <si>
    <t>Number of Pages</t>
  </si>
  <si>
    <t>ARC Code</t>
  </si>
  <si>
    <t>APP Code</t>
  </si>
  <si>
    <t>BP Tool Used</t>
  </si>
  <si>
    <t>AR Name</t>
  </si>
  <si>
    <t>AR Description</t>
  </si>
  <si>
    <t>AR Author</t>
  </si>
  <si>
    <t>Primary Savings Source</t>
  </si>
  <si>
    <t>Primary Savings Quantity</t>
  </si>
  <si>
    <t>Primary Cost Savings</t>
  </si>
  <si>
    <t>Secondary Savings Source</t>
  </si>
  <si>
    <t>Secondary Savings Quantity</t>
  </si>
  <si>
    <t>Secondary Cost Savings</t>
  </si>
  <si>
    <t>Tertiary Savings Source</t>
  </si>
  <si>
    <t>Tertiary Savings Quantity</t>
  </si>
  <si>
    <t>Tertiary Cost Savings</t>
  </si>
  <si>
    <t>Quaternary Savings Source</t>
  </si>
  <si>
    <t>Quaternary Savings Quantity</t>
  </si>
  <si>
    <t>Quaternary Cost Savings</t>
  </si>
  <si>
    <t>Implementation Cost</t>
  </si>
  <si>
    <t>Other Cost</t>
  </si>
  <si>
    <t>Incremental</t>
  </si>
  <si>
    <t>Resource Streams</t>
  </si>
  <si>
    <t>Source Name</t>
  </si>
  <si>
    <t>Source Code</t>
  </si>
  <si>
    <t>Electrical Consumption</t>
  </si>
  <si>
    <t>EC</t>
  </si>
  <si>
    <t>kWh (site)</t>
  </si>
  <si>
    <t>Electrical Demand</t>
  </si>
  <si>
    <t>ED</t>
  </si>
  <si>
    <t>kW Months / yr</t>
  </si>
  <si>
    <t>Other Electrical Fees</t>
  </si>
  <si>
    <t>EF</t>
  </si>
  <si>
    <t>no units</t>
  </si>
  <si>
    <t>Natural Gas</t>
  </si>
  <si>
    <t>E2</t>
  </si>
  <si>
    <t>L.P.G.</t>
  </si>
  <si>
    <t>E3</t>
  </si>
  <si>
    <t>#1 Fuel Oil</t>
  </si>
  <si>
    <t>E4</t>
  </si>
  <si>
    <t>#2 Fuel Oil</t>
  </si>
  <si>
    <t>E5</t>
  </si>
  <si>
    <t>#4 Fuel Oil</t>
  </si>
  <si>
    <t>E6</t>
  </si>
  <si>
    <t>#6 Fuel Oil</t>
  </si>
  <si>
    <t>E7</t>
  </si>
  <si>
    <t>Coal</t>
  </si>
  <si>
    <t>E8</t>
  </si>
  <si>
    <t>Wood</t>
  </si>
  <si>
    <t>E9</t>
  </si>
  <si>
    <t>Paper</t>
  </si>
  <si>
    <t>E10</t>
  </si>
  <si>
    <t>Other Gas</t>
  </si>
  <si>
    <t>E11</t>
  </si>
  <si>
    <t>Other Energy</t>
  </si>
  <si>
    <t>E12</t>
  </si>
  <si>
    <t>Water Disposal</t>
  </si>
  <si>
    <t>W1</t>
  </si>
  <si>
    <t>Gallons</t>
  </si>
  <si>
    <t>Other Liquid (non-haz)</t>
  </si>
  <si>
    <t>W2</t>
  </si>
  <si>
    <t>Other Liquid (haz)</t>
  </si>
  <si>
    <t>W3</t>
  </si>
  <si>
    <t>Solid Waste (non-haz)</t>
  </si>
  <si>
    <t>W4</t>
  </si>
  <si>
    <t>Pounds</t>
  </si>
  <si>
    <t>Solid Waste (haz)</t>
  </si>
  <si>
    <t>W5</t>
  </si>
  <si>
    <t>Gaseous Waste</t>
  </si>
  <si>
    <t>W6</t>
  </si>
  <si>
    <t>Personnel Changes</t>
  </si>
  <si>
    <t>R1</t>
  </si>
  <si>
    <t>Administrative Costs</t>
  </si>
  <si>
    <t>R2</t>
  </si>
  <si>
    <t>Primary Raw Material</t>
  </si>
  <si>
    <t>R3</t>
  </si>
  <si>
    <t>Ancillary Material Cost</t>
  </si>
  <si>
    <t>R4</t>
  </si>
  <si>
    <t>Water Consumption</t>
  </si>
  <si>
    <t>R5</t>
  </si>
  <si>
    <t>One-time Revenue</t>
  </si>
  <si>
    <t>R6</t>
  </si>
  <si>
    <t>Primary Product</t>
  </si>
  <si>
    <t>P1</t>
  </si>
  <si>
    <t>By-product Production</t>
  </si>
  <si>
    <t>P2</t>
  </si>
  <si>
    <t>Increase in Production</t>
  </si>
  <si>
    <t>P3</t>
  </si>
  <si>
    <t>%</t>
  </si>
  <si>
    <t>Application Codes</t>
  </si>
  <si>
    <t>Application</t>
  </si>
  <si>
    <t>Examples</t>
  </si>
  <si>
    <t>Manufacturing Process</t>
  </si>
  <si>
    <t>Process Heat Recovery, Variable Speed Drives on Process Equipment, Solvent Recovery</t>
  </si>
  <si>
    <t>Process Support</t>
  </si>
  <si>
    <t>Air Compressors, Steam, Nitrogen, Cogeneration</t>
  </si>
  <si>
    <t>Building and Grounds</t>
  </si>
  <si>
    <t>Lights, HVAC, Burn Waste for Heat</t>
  </si>
  <si>
    <t>Administrative</t>
  </si>
  <si>
    <t>Taxes, Inventory Control, Sale of Wastes</t>
  </si>
  <si>
    <t>Production Units</t>
  </si>
  <si>
    <t>Display Units</t>
  </si>
  <si>
    <t>Rutgers Units</t>
  </si>
  <si>
    <t>Not Available</t>
  </si>
  <si>
    <t>Pieces</t>
  </si>
  <si>
    <t>Tons</t>
  </si>
  <si>
    <t>BBL</t>
  </si>
  <si>
    <t>1000's Gallons</t>
  </si>
  <si>
    <t>Thousand Gallons</t>
  </si>
  <si>
    <t>1000's ft./sq. ft.</t>
  </si>
  <si>
    <t>Thousand Feed or Thousand Square Feet</t>
  </si>
  <si>
    <t>Bushels</t>
  </si>
  <si>
    <t>BP Tools</t>
  </si>
  <si>
    <t>Tool Name</t>
  </si>
  <si>
    <t>Tool Desciption</t>
  </si>
  <si>
    <t>None</t>
  </si>
  <si>
    <t>AM+</t>
  </si>
  <si>
    <t>AirMaster+</t>
  </si>
  <si>
    <t>CWSAT</t>
  </si>
  <si>
    <t>Chilled Water System Analysis Tool</t>
  </si>
  <si>
    <t>FSAT</t>
  </si>
  <si>
    <t>Fan System Assessment Tool (FSAT)</t>
  </si>
  <si>
    <t>MM+</t>
  </si>
  <si>
    <t>MotorMaster+ 4.0</t>
  </si>
  <si>
    <t>NxEAT</t>
  </si>
  <si>
    <t>Nox and Energy Assessment Tool</t>
  </si>
  <si>
    <t>PHAST</t>
  </si>
  <si>
    <t>Process Heating Assessment Tool (PHAST)</t>
  </si>
  <si>
    <t>PSAT</t>
  </si>
  <si>
    <t>Pump System Assessment Tool (PSAT)</t>
  </si>
  <si>
    <t>SSTS</t>
  </si>
  <si>
    <t>Steam System Tool Suite (SSST/SSAT/3E+)</t>
  </si>
  <si>
    <t>ASD</t>
  </si>
  <si>
    <t>ASDMaster: Adjustable Speed Drive Evaluation Tool</t>
  </si>
  <si>
    <t>Description</t>
  </si>
  <si>
    <t>Cost</t>
  </si>
  <si>
    <t>Equations</t>
  </si>
  <si>
    <t>Data Collected</t>
  </si>
  <si>
    <t>(Rf. 1)</t>
  </si>
  <si>
    <t>(Rf. 2)</t>
  </si>
  <si>
    <t>(N. 1)</t>
  </si>
  <si>
    <t>(Eq. 1)</t>
  </si>
  <si>
    <t>(Eq. 2)</t>
  </si>
  <si>
    <t>kWh</t>
  </si>
  <si>
    <t>Incremental Electricity Cost</t>
  </si>
  <si>
    <r>
      <t>(IC</t>
    </r>
    <r>
      <rPr>
        <vertAlign val="subscript"/>
        <sz val="9"/>
        <color theme="1"/>
        <rFont val="Times New Roman"/>
        <family val="1"/>
      </rPr>
      <t>E</t>
    </r>
    <r>
      <rPr>
        <sz val="9"/>
        <color theme="1"/>
        <rFont val="Times New Roman"/>
        <family val="1"/>
      </rPr>
      <t>)</t>
    </r>
  </si>
  <si>
    <t>N</t>
  </si>
  <si>
    <t>Annual Savings Summary</t>
  </si>
  <si>
    <t>Implementation Cost Summary</t>
  </si>
  <si>
    <t>Black Team Review</t>
  </si>
  <si>
    <t>Orange Team Review</t>
  </si>
  <si>
    <t>Notes</t>
  </si>
  <si>
    <t>References</t>
  </si>
  <si>
    <t>Utility Data</t>
  </si>
  <si>
    <t>/kWh</t>
  </si>
  <si>
    <t>Economic Results</t>
  </si>
  <si>
    <r>
      <t>(C</t>
    </r>
    <r>
      <rPr>
        <vertAlign val="subscript"/>
        <sz val="9"/>
        <color theme="1"/>
        <rFont val="Times New Roman"/>
        <family val="1"/>
      </rPr>
      <t>I</t>
    </r>
    <r>
      <rPr>
        <sz val="9"/>
        <color theme="1"/>
        <rFont val="Times New Roman"/>
        <family val="1"/>
      </rPr>
      <t>)</t>
    </r>
  </si>
  <si>
    <r>
      <t>(t</t>
    </r>
    <r>
      <rPr>
        <vertAlign val="subscript"/>
        <sz val="9"/>
        <color theme="1"/>
        <rFont val="Times New Roman"/>
        <family val="1"/>
      </rPr>
      <t>PB</t>
    </r>
    <r>
      <rPr>
        <sz val="9"/>
        <color theme="1"/>
        <rFont val="Times New Roman"/>
        <family val="1"/>
      </rPr>
      <t>)</t>
    </r>
  </si>
  <si>
    <t>years</t>
  </si>
  <si>
    <t>(Rf. 3)</t>
  </si>
  <si>
    <t>(Eq. 3)</t>
  </si>
  <si>
    <t>Implementation Cost Analysis</t>
  </si>
  <si>
    <t>Material Costs</t>
  </si>
  <si>
    <t>Total Material Cost</t>
  </si>
  <si>
    <r>
      <t>(C</t>
    </r>
    <r>
      <rPr>
        <vertAlign val="subscript"/>
        <sz val="9"/>
        <color theme="1"/>
        <rFont val="Times New Roman"/>
        <family val="1"/>
      </rPr>
      <t>M</t>
    </r>
    <r>
      <rPr>
        <sz val="9"/>
        <color theme="1"/>
        <rFont val="Times New Roman"/>
        <family val="1"/>
      </rPr>
      <t>)</t>
    </r>
  </si>
  <si>
    <t>Labor Costs</t>
  </si>
  <si>
    <t>Total Labor Cost</t>
  </si>
  <si>
    <r>
      <t>(C</t>
    </r>
    <r>
      <rPr>
        <vertAlign val="subscript"/>
        <sz val="9"/>
        <color theme="1"/>
        <rFont val="Times New Roman"/>
        <family val="1"/>
      </rPr>
      <t>L</t>
    </r>
    <r>
      <rPr>
        <sz val="9"/>
        <color theme="1"/>
        <rFont val="Times New Roman"/>
        <family val="1"/>
      </rPr>
      <t>)</t>
    </r>
  </si>
  <si>
    <t>Annual Cost Savings</t>
  </si>
  <si>
    <t>Data Collection</t>
  </si>
  <si>
    <t>Mikhail Jones</t>
  </si>
  <si>
    <t>Operating Hours</t>
  </si>
  <si>
    <t>/MMBtu</t>
  </si>
  <si>
    <r>
      <t>(IC</t>
    </r>
    <r>
      <rPr>
        <vertAlign val="subscript"/>
        <sz val="9"/>
        <color theme="1"/>
        <rFont val="Times New Roman"/>
        <family val="1"/>
      </rPr>
      <t>G</t>
    </r>
    <r>
      <rPr>
        <sz val="9"/>
        <color theme="1"/>
        <rFont val="Times New Roman"/>
        <family val="1"/>
      </rPr>
      <t>)</t>
    </r>
  </si>
  <si>
    <t>Incremental Natural Gas Cost</t>
  </si>
  <si>
    <t>Electrical Savings</t>
  </si>
  <si>
    <t>Natural Gas Savings</t>
  </si>
  <si>
    <t>Savings Analysis</t>
  </si>
  <si>
    <t>VFD Installation</t>
  </si>
  <si>
    <t>Controller Installation</t>
  </si>
  <si>
    <t>MMBtu/hr</t>
  </si>
  <si>
    <t>(N. 3)</t>
  </si>
  <si>
    <t>(Eq. 4)</t>
  </si>
  <si>
    <t>(Eq. 5)</t>
  </si>
  <si>
    <t>(Eq. 6)</t>
  </si>
  <si>
    <t>(Eq. 7)</t>
  </si>
  <si>
    <t>(Rf. 4)</t>
  </si>
  <si>
    <r>
      <t>(C</t>
    </r>
    <r>
      <rPr>
        <vertAlign val="subscript"/>
        <sz val="9"/>
        <color theme="1"/>
        <rFont val="Times New Roman"/>
        <family val="1"/>
      </rPr>
      <t>LVFD</t>
    </r>
    <r>
      <rPr>
        <sz val="9"/>
        <color theme="1"/>
        <rFont val="Times New Roman"/>
        <family val="1"/>
      </rPr>
      <t>)</t>
    </r>
  </si>
  <si>
    <r>
      <t>(C</t>
    </r>
    <r>
      <rPr>
        <vertAlign val="subscript"/>
        <sz val="9"/>
        <color theme="1"/>
        <rFont val="Times New Roman"/>
        <family val="1"/>
      </rPr>
      <t>LC</t>
    </r>
    <r>
      <rPr>
        <sz val="9"/>
        <color theme="1"/>
        <rFont val="Times New Roman"/>
        <family val="1"/>
      </rPr>
      <t>)</t>
    </r>
  </si>
  <si>
    <t>hrs/yr</t>
  </si>
  <si>
    <t>hp</t>
  </si>
  <si>
    <t>/yr</t>
  </si>
  <si>
    <t>Simple Payback</t>
  </si>
  <si>
    <t>VFD Cost Estimate</t>
  </si>
  <si>
    <t>Motor HP</t>
  </si>
  <si>
    <t>Manual bypass</t>
  </si>
  <si>
    <t>Labor</t>
  </si>
  <si>
    <t>Equipment</t>
  </si>
  <si>
    <t>w/circuit breaker</t>
  </si>
  <si>
    <t>Implementation</t>
  </si>
  <si>
    <t>&amp; 3% line reactor</t>
  </si>
  <si>
    <t xml:space="preserve">VFD  </t>
  </si>
  <si>
    <t>MMBtu/yr</t>
  </si>
  <si>
    <r>
      <rPr>
        <b/>
        <sz val="10"/>
        <color theme="1"/>
        <rFont val="Times New Roman"/>
        <family val="1"/>
      </rPr>
      <t xml:space="preserve">Rf. 4) </t>
    </r>
    <r>
      <rPr>
        <sz val="10"/>
        <color theme="1"/>
        <rFont val="Times New Roman"/>
        <family val="1"/>
      </rPr>
      <t>RSMeans Mechanical Cost Data 2012. Pg. 269. O</t>
    </r>
    <r>
      <rPr>
        <vertAlign val="subscript"/>
        <sz val="10"/>
        <color theme="1"/>
        <rFont val="Times New Roman"/>
        <family val="1"/>
      </rPr>
      <t>2</t>
    </r>
    <r>
      <rPr>
        <sz val="10"/>
        <color theme="1"/>
        <rFont val="Times New Roman"/>
        <family val="1"/>
      </rPr>
      <t xml:space="preserve"> Sensor cost estimated using carbon monoxide detector cost.</t>
    </r>
  </si>
  <si>
    <r>
      <rPr>
        <b/>
        <sz val="10"/>
        <color theme="1"/>
        <rFont val="Times New Roman"/>
        <family val="1"/>
      </rPr>
      <t>N. 1)</t>
    </r>
    <r>
      <rPr>
        <sz val="10"/>
        <color theme="1"/>
        <rFont val="Times New Roman"/>
        <family val="1"/>
      </rPr>
      <t xml:space="preserve"> Data provided by facility personnel.</t>
    </r>
  </si>
  <si>
    <t>(N. 2)</t>
  </si>
  <si>
    <r>
      <rPr>
        <b/>
        <sz val="10"/>
        <color theme="1"/>
        <rFont val="Times New Roman"/>
        <family val="1"/>
      </rPr>
      <t xml:space="preserve">N. 2) </t>
    </r>
    <r>
      <rPr>
        <sz val="10"/>
        <color theme="1"/>
        <rFont val="Times New Roman"/>
        <family val="1"/>
      </rPr>
      <t>Data found on boiler name plates.</t>
    </r>
  </si>
  <si>
    <r>
      <t xml:space="preserve">N. 3) </t>
    </r>
    <r>
      <rPr>
        <sz val="10"/>
        <color theme="1"/>
        <rFont val="Times New Roman"/>
        <family val="1"/>
      </rPr>
      <t xml:space="preserve">VFD Equipment Cost estimated based on AC Drive VFD prices  found at http://www.grainger.com/ Prices will vary with brand and input/output phase, amperage, and voltage.     </t>
    </r>
    <r>
      <rPr>
        <b/>
        <sz val="10"/>
        <color theme="1"/>
        <rFont val="Times New Roman"/>
        <family val="1"/>
      </rPr>
      <t xml:space="preserve">
</t>
    </r>
  </si>
  <si>
    <t>Maximum Firing Rate</t>
  </si>
  <si>
    <t>Fan Motor Horsepower</t>
  </si>
  <si>
    <t xml:space="preserve">Electrical Cost Savings </t>
  </si>
  <si>
    <t xml:space="preserve">Natural Gas Cost Savings </t>
  </si>
  <si>
    <t>Boiler Fan VFD</t>
  </si>
  <si>
    <r>
      <t>(C</t>
    </r>
    <r>
      <rPr>
        <vertAlign val="subscript"/>
        <sz val="9"/>
        <color theme="1"/>
        <rFont val="Times New Roman"/>
        <family val="1"/>
      </rPr>
      <t>VFD</t>
    </r>
    <r>
      <rPr>
        <sz val="9"/>
        <color theme="1"/>
        <rFont val="Times New Roman"/>
        <family val="1"/>
      </rPr>
      <t>)</t>
    </r>
  </si>
  <si>
    <t xml:space="preserve">Electrical Circuitry/Bypass </t>
  </si>
  <si>
    <r>
      <t>(C</t>
    </r>
    <r>
      <rPr>
        <vertAlign val="subscript"/>
        <sz val="9"/>
        <color theme="1"/>
        <rFont val="Times New Roman"/>
        <family val="1"/>
      </rPr>
      <t>EC</t>
    </r>
    <r>
      <rPr>
        <sz val="9"/>
        <color theme="1"/>
        <rFont val="Times New Roman"/>
        <family val="1"/>
      </rPr>
      <t>)</t>
    </r>
  </si>
  <si>
    <r>
      <t>O</t>
    </r>
    <r>
      <rPr>
        <vertAlign val="subscript"/>
        <sz val="10"/>
        <rFont val="Times New Roman"/>
        <family val="1"/>
      </rPr>
      <t>2</t>
    </r>
    <r>
      <rPr>
        <sz val="10"/>
        <rFont val="Times New Roman"/>
        <family val="1"/>
      </rPr>
      <t xml:space="preserve"> Sensor </t>
    </r>
  </si>
  <si>
    <r>
      <t>(C</t>
    </r>
    <r>
      <rPr>
        <vertAlign val="subscript"/>
        <sz val="9"/>
        <color theme="1"/>
        <rFont val="Times New Roman"/>
        <family val="1"/>
      </rPr>
      <t>S</t>
    </r>
    <r>
      <rPr>
        <sz val="9"/>
        <color theme="1"/>
        <rFont val="Times New Roman"/>
        <family val="1"/>
      </rPr>
      <t>)</t>
    </r>
  </si>
  <si>
    <t>Controller</t>
  </si>
  <si>
    <r>
      <t>(C</t>
    </r>
    <r>
      <rPr>
        <vertAlign val="subscript"/>
        <sz val="9"/>
        <color theme="1"/>
        <rFont val="Times New Roman"/>
        <family val="1"/>
      </rPr>
      <t>C</t>
    </r>
    <r>
      <rPr>
        <sz val="9"/>
        <color theme="1"/>
        <rFont val="Times New Roman"/>
        <family val="1"/>
      </rPr>
      <t>)</t>
    </r>
  </si>
  <si>
    <r>
      <t xml:space="preserve">Eq. 3) </t>
    </r>
    <r>
      <rPr>
        <sz val="10"/>
        <color theme="1"/>
        <rFont val="Times New Roman"/>
        <family val="1"/>
      </rPr>
      <t>Total Material Cost (C</t>
    </r>
    <r>
      <rPr>
        <vertAlign val="subscript"/>
        <sz val="10"/>
        <color theme="1"/>
        <rFont val="Times New Roman"/>
        <family val="1"/>
      </rPr>
      <t>M</t>
    </r>
    <r>
      <rPr>
        <sz val="10"/>
        <color theme="1"/>
        <rFont val="Times New Roman"/>
        <family val="1"/>
      </rPr>
      <t>)</t>
    </r>
  </si>
  <si>
    <r>
      <rPr>
        <b/>
        <sz val="10"/>
        <color theme="1"/>
        <rFont val="Times New Roman"/>
        <family val="1"/>
      </rPr>
      <t xml:space="preserve">Eq. 4) </t>
    </r>
    <r>
      <rPr>
        <sz val="10"/>
        <color theme="1"/>
        <rFont val="Times New Roman"/>
        <family val="1"/>
      </rPr>
      <t>Total Labor Cost (C</t>
    </r>
    <r>
      <rPr>
        <vertAlign val="subscript"/>
        <sz val="10"/>
        <color theme="1"/>
        <rFont val="Times New Roman"/>
        <family val="1"/>
      </rPr>
      <t>L</t>
    </r>
    <r>
      <rPr>
        <sz val="10"/>
        <color theme="1"/>
        <rFont val="Times New Roman"/>
        <family val="1"/>
      </rPr>
      <t>)</t>
    </r>
  </si>
  <si>
    <r>
      <rPr>
        <b/>
        <sz val="10"/>
        <color theme="1"/>
        <rFont val="Times New Roman"/>
        <family val="1"/>
      </rPr>
      <t xml:space="preserve">Eq. 6) </t>
    </r>
    <r>
      <rPr>
        <sz val="10"/>
        <color theme="1"/>
        <rFont val="Times New Roman"/>
        <family val="1"/>
      </rPr>
      <t>Implementation Cost (C</t>
    </r>
    <r>
      <rPr>
        <vertAlign val="subscript"/>
        <sz val="10"/>
        <color theme="1"/>
        <rFont val="Times New Roman"/>
        <family val="1"/>
      </rPr>
      <t>I</t>
    </r>
    <r>
      <rPr>
        <sz val="10"/>
        <color theme="1"/>
        <rFont val="Times New Roman"/>
        <family val="1"/>
      </rPr>
      <t>)</t>
    </r>
  </si>
  <si>
    <r>
      <rPr>
        <b/>
        <sz val="10"/>
        <color theme="1"/>
        <rFont val="Times New Roman"/>
        <family val="1"/>
      </rPr>
      <t xml:space="preserve">Eq. 7) </t>
    </r>
    <r>
      <rPr>
        <sz val="10"/>
        <color theme="1"/>
        <rFont val="Times New Roman"/>
        <family val="1"/>
      </rPr>
      <t>Simple Payback (t</t>
    </r>
    <r>
      <rPr>
        <vertAlign val="subscript"/>
        <sz val="10"/>
        <color theme="1"/>
        <rFont val="Times New Roman"/>
        <family val="1"/>
      </rPr>
      <t>PB</t>
    </r>
    <r>
      <rPr>
        <sz val="10"/>
        <color theme="1"/>
        <rFont val="Times New Roman"/>
        <family val="1"/>
      </rPr>
      <t>)</t>
    </r>
  </si>
  <si>
    <t>Insert Name</t>
  </si>
  <si>
    <t>Linear Interpolation Formulas</t>
  </si>
  <si>
    <t>Horsepower</t>
  </si>
  <si>
    <t>VSD</t>
  </si>
  <si>
    <t>Bypass</t>
  </si>
  <si>
    <t>Boiler Data</t>
  </si>
  <si>
    <t xml:space="preserve">An oxygen sensor placed in the boiler stack can be used to control the VFD. The sensor detects the excess oxygen in the stack, and if it exceeds a set percentage, the VFD will switch the boiler fan to a lower setting to decrease the airflow. This will optimize boiler combustion efficiency. </t>
  </si>
  <si>
    <t>Current Fan Electrical Consumption</t>
  </si>
  <si>
    <t xml:space="preserve">Fan Electrical Energy Savings </t>
  </si>
  <si>
    <t>Current Boiler Natural Gas Consumption</t>
  </si>
  <si>
    <t xml:space="preserve">Boiler Natural Gas Energy Savings </t>
  </si>
  <si>
    <t>Boiler Fan Type</t>
  </si>
  <si>
    <t>Current Fan Control Type</t>
  </si>
  <si>
    <r>
      <t>(E</t>
    </r>
    <r>
      <rPr>
        <vertAlign val="subscript"/>
        <sz val="9"/>
        <color theme="1"/>
        <rFont val="Times New Roman"/>
        <family val="1"/>
      </rPr>
      <t>CE</t>
    </r>
    <r>
      <rPr>
        <sz val="9"/>
        <color theme="1"/>
        <rFont val="Times New Roman"/>
        <family val="1"/>
      </rPr>
      <t>)</t>
    </r>
  </si>
  <si>
    <r>
      <t>(E</t>
    </r>
    <r>
      <rPr>
        <vertAlign val="subscript"/>
        <sz val="9"/>
        <color theme="1"/>
        <rFont val="Times New Roman"/>
        <family val="1"/>
      </rPr>
      <t>SE</t>
    </r>
    <r>
      <rPr>
        <sz val="9"/>
        <color theme="1"/>
        <rFont val="Times New Roman"/>
        <family val="1"/>
      </rPr>
      <t>)</t>
    </r>
  </si>
  <si>
    <r>
      <t>(S</t>
    </r>
    <r>
      <rPr>
        <vertAlign val="subscript"/>
        <sz val="9"/>
        <color theme="1"/>
        <rFont val="Times New Roman"/>
        <family val="1"/>
      </rPr>
      <t>E</t>
    </r>
    <r>
      <rPr>
        <sz val="9"/>
        <color theme="1"/>
        <rFont val="Times New Roman"/>
        <family val="1"/>
      </rPr>
      <t>)</t>
    </r>
  </si>
  <si>
    <r>
      <t>(E</t>
    </r>
    <r>
      <rPr>
        <vertAlign val="subscript"/>
        <sz val="9"/>
        <color theme="1"/>
        <rFont val="Times New Roman"/>
        <family val="1"/>
      </rPr>
      <t>CG</t>
    </r>
    <r>
      <rPr>
        <sz val="9"/>
        <color theme="1"/>
        <rFont val="Times New Roman"/>
        <family val="1"/>
      </rPr>
      <t>)</t>
    </r>
  </si>
  <si>
    <r>
      <t>(E</t>
    </r>
    <r>
      <rPr>
        <vertAlign val="subscript"/>
        <sz val="9"/>
        <color theme="1"/>
        <rFont val="Times New Roman"/>
        <family val="1"/>
      </rPr>
      <t>SG</t>
    </r>
    <r>
      <rPr>
        <sz val="9"/>
        <color theme="1"/>
        <rFont val="Times New Roman"/>
        <family val="1"/>
      </rPr>
      <t>)</t>
    </r>
  </si>
  <si>
    <r>
      <t>(S</t>
    </r>
    <r>
      <rPr>
        <vertAlign val="subscript"/>
        <sz val="9"/>
        <color theme="1"/>
        <rFont val="Times New Roman"/>
        <family val="1"/>
      </rPr>
      <t>G</t>
    </r>
    <r>
      <rPr>
        <sz val="9"/>
        <color theme="1"/>
        <rFont val="Times New Roman"/>
        <family val="1"/>
      </rPr>
      <t>)</t>
    </r>
  </si>
  <si>
    <t>Forced Draft</t>
  </si>
  <si>
    <t>Boiler Fan VFD with O2 Controls</t>
  </si>
  <si>
    <t>Narrative/Analysis --&gt; MAT --&gt; FCAT --&gt; CEAT</t>
  </si>
  <si>
    <t>INPUT HERE!</t>
  </si>
  <si>
    <t>Report Data Export page pulls values from this table</t>
  </si>
  <si>
    <t>Unmodified Template</t>
  </si>
  <si>
    <t>Typical order of AR components:</t>
  </si>
  <si>
    <t>Outlet Damper</t>
  </si>
  <si>
    <r>
      <rPr>
        <b/>
        <sz val="10"/>
        <color theme="1"/>
        <rFont val="Times New Roman"/>
        <family val="1"/>
      </rPr>
      <t xml:space="preserve">Eq. 5) </t>
    </r>
    <r>
      <rPr>
        <sz val="10"/>
        <color theme="1"/>
        <rFont val="Times New Roman"/>
        <family val="1"/>
      </rPr>
      <t>Annual Cost Savings (S</t>
    </r>
    <r>
      <rPr>
        <sz val="10"/>
        <color theme="1"/>
        <rFont val="Times New Roman"/>
        <family val="1"/>
      </rPr>
      <t>)</t>
    </r>
  </si>
  <si>
    <r>
      <t>(S</t>
    </r>
    <r>
      <rPr>
        <sz val="9"/>
        <color theme="1"/>
        <rFont val="Times New Roman"/>
        <family val="1"/>
      </rPr>
      <t>)</t>
    </r>
  </si>
  <si>
    <r>
      <rPr>
        <b/>
        <sz val="10"/>
        <color theme="1"/>
        <rFont val="Times New Roman"/>
        <family val="1"/>
      </rPr>
      <t xml:space="preserve">Eq. 2) </t>
    </r>
    <r>
      <rPr>
        <sz val="10"/>
        <color theme="1"/>
        <rFont val="Times New Roman"/>
        <family val="1"/>
      </rPr>
      <t>Natural Gas Cost Savings (CS</t>
    </r>
    <r>
      <rPr>
        <vertAlign val="subscript"/>
        <sz val="10"/>
        <color theme="1"/>
        <rFont val="Times New Roman"/>
        <family val="1"/>
      </rPr>
      <t>G</t>
    </r>
    <r>
      <rPr>
        <sz val="10"/>
        <color theme="1"/>
        <rFont val="Times New Roman"/>
        <family val="1"/>
      </rPr>
      <t>)</t>
    </r>
  </si>
  <si>
    <r>
      <rPr>
        <b/>
        <sz val="10"/>
        <color theme="1"/>
        <rFont val="Times New Roman"/>
        <family val="1"/>
      </rPr>
      <t>Eq. 1)</t>
    </r>
    <r>
      <rPr>
        <sz val="10"/>
        <color theme="1"/>
        <rFont val="Times New Roman"/>
        <family val="1"/>
      </rPr>
      <t xml:space="preserve"> Electrical Cost Savings (CS</t>
    </r>
    <r>
      <rPr>
        <vertAlign val="subscript"/>
        <sz val="10"/>
        <color theme="1"/>
        <rFont val="Times New Roman"/>
        <family val="1"/>
      </rPr>
      <t>E</t>
    </r>
    <r>
      <rPr>
        <sz val="10"/>
        <color theme="1"/>
        <rFont val="Times New Roman"/>
        <family val="1"/>
      </rPr>
      <t>)</t>
    </r>
  </si>
  <si>
    <r>
      <rPr>
        <b/>
        <sz val="10"/>
        <color theme="1"/>
        <rFont val="Times New Roman"/>
        <family val="1"/>
      </rPr>
      <t>Rf. 2)</t>
    </r>
    <r>
      <rPr>
        <sz val="10"/>
        <color theme="1"/>
        <rFont val="Times New Roman"/>
        <family val="1"/>
      </rPr>
      <t xml:space="preserve"> Developed in the following Fan Control Analysis Tool (FCAT).</t>
    </r>
  </si>
  <si>
    <r>
      <rPr>
        <b/>
        <sz val="10"/>
        <color theme="1"/>
        <rFont val="Times New Roman"/>
        <family val="1"/>
      </rPr>
      <t>Rf. 3)</t>
    </r>
    <r>
      <rPr>
        <sz val="10"/>
        <color theme="1"/>
        <rFont val="Times New Roman"/>
        <family val="1"/>
      </rPr>
      <t xml:space="preserve"> Developed in the following Combustion Efficiency Analysis Tool (CEAT).</t>
    </r>
  </si>
  <si>
    <r>
      <rPr>
        <b/>
        <sz val="10"/>
        <color theme="1"/>
        <rFont val="Times New Roman"/>
        <family val="1"/>
      </rPr>
      <t xml:space="preserve">Rf. 1) </t>
    </r>
    <r>
      <rPr>
        <sz val="10"/>
        <color theme="1"/>
        <rFont val="Times New Roman"/>
        <family val="1"/>
      </rPr>
      <t>Developed in the Utility Analysis located in the Site Data section.</t>
    </r>
  </si>
  <si>
    <t xml:space="preserve"> </t>
  </si>
  <si>
    <t xml:space="preserve">Variable Frequency Drives (VFDs) vary the fan impeller speed instead of restricting airflow like a damper or inlet vane. When the boiler requires a smaller amount of air, the VFD reduces motor speed to produce the required airflow while using the least amount of energy. Likewise, it will increase motor speed as more air is demanded by the boiler. Savings are achieved by installing a VFD to reduce the electrical power required to operate the fan at specified settings. The power savings available by switching to a VFD controlled system are represented by general curves of percent loaded power versus percent loaded capacity which are found in the FCAT. </t>
  </si>
  <si>
    <t>Payback (yrs)</t>
  </si>
  <si>
    <t>#</t>
  </si>
  <si>
    <t>Fan electrical savings were calculated based on the change in control strategy assuming the airflow will remain the same. However, the current airflow is more than what is required for combustion so additional savings will occur with airflow reductions. Associated savings are expected to be small and are not calculated in this recommendation.</t>
  </si>
  <si>
    <t xml:space="preserve">The proposed excess oxygen set point was determined based on industry standards for combustion systems. However, achieving this set point may be difficult depending on the specific system. Savings will be less if the excess oxygen cannot be fully lowered to the desired set point. </t>
  </si>
  <si>
    <t>Ideally, a boiler would use just enough combustion air to burn all of the fuel, with no excess air. Excess air carries heat up the stack and reduces boiler efficiency. However, all burners require some excess air to ensure complete combustion. Practically, natural gas boilers should be able to achieve 4.0% excess oxygen.</t>
  </si>
  <si>
    <t>During the site assessment, facility personnel informed us that ( describe process and when airflow into boiler needs to be maximum, and when it is turned down using the damper or inlet vane.) Fan and Motor data were collected using a power quality analyzer and HOBO dataloggers. The data was analyzed using the Motor Analysis Tool (MAT) and the Fan Control Analysis Tool (FCAT). This data was used to create a boiler operation profile. It was found that the boiler operates at an average capacity of (enter percent capacity from CEAT)
Combustion data was collected using a combustion gas analyzer, and efficiency was analyzed in the Combustion Efficiency Analysis Tool (CEAT). The excess oxygen was ( enter %O2 here ) and the combustion efficiency was ( enter here from CEAT ).</t>
  </si>
  <si>
    <t>Date last Modified</t>
  </si>
  <si>
    <t>Recommendation Details</t>
  </si>
  <si>
    <r>
      <rPr>
        <b/>
        <sz val="10"/>
        <color theme="1"/>
        <rFont val="Times New Roman"/>
        <family val="1"/>
      </rPr>
      <t>Step 1:</t>
    </r>
    <r>
      <rPr>
        <sz val="10"/>
        <color theme="1"/>
        <rFont val="Times New Roman"/>
        <family val="1"/>
      </rPr>
      <t xml:space="preserve"> Look up possible incentives. Possible resources include but are not limited to:</t>
    </r>
  </si>
  <si>
    <t>/year</t>
  </si>
  <si>
    <t>•</t>
  </si>
  <si>
    <t>DSIRE</t>
  </si>
  <si>
    <t>Great comprehensive federal, state, and utility incentives. Use filters to narrow search</t>
  </si>
  <si>
    <t>Washington Incentives</t>
  </si>
  <si>
    <t>Washington incentives.</t>
  </si>
  <si>
    <t>Energy Trust</t>
  </si>
  <si>
    <t>Energy Trust incentives for customers paying a public purpose charge</t>
  </si>
  <si>
    <t>Incentive Analysis Summary</t>
  </si>
  <si>
    <t>There also exists an internal incentives tracking tool:</t>
  </si>
  <si>
    <t>Incentive</t>
  </si>
  <si>
    <t>After Incentive</t>
  </si>
  <si>
    <t>Payback</t>
  </si>
  <si>
    <t>Incentives spreadsheet</t>
  </si>
  <si>
    <t>(yrs)</t>
  </si>
  <si>
    <r>
      <rPr>
        <b/>
        <sz val="10"/>
        <color theme="1"/>
        <rFont val="Times New Roman"/>
        <family val="1"/>
      </rPr>
      <t>Step 2:</t>
    </r>
    <r>
      <rPr>
        <sz val="10"/>
        <color theme="1"/>
        <rFont val="Times New Roman"/>
        <family val="1"/>
      </rPr>
      <t xml:space="preserve"> Order the incentives properly.</t>
    </r>
  </si>
  <si>
    <t>Typically it is safe to order by federal incentives, then state, then finally municipality/local incentives. However, some incentives stipulate when and how they can be applied. Add these special circumstances in the notes. For example the ETO Wind Turbine Incentives says that all incentives for the AR can be 50% of the total project cost. This means that ETO will incentivize anywhere from 0% to 50% of the project or in other words ETO makes up the difference to make total incentives reach 50%.</t>
  </si>
  <si>
    <t>Totals</t>
  </si>
  <si>
    <r>
      <rPr>
        <b/>
        <sz val="10"/>
        <color theme="1"/>
        <rFont val="Times New Roman"/>
        <family val="1"/>
      </rPr>
      <t>Step 3:</t>
    </r>
    <r>
      <rPr>
        <sz val="10"/>
        <color theme="1"/>
        <rFont val="Times New Roman"/>
        <family val="1"/>
      </rPr>
      <t xml:space="preserve"> Fill in incentive values (always use equations rather than hard-code numbers)</t>
    </r>
  </si>
  <si>
    <r>
      <rPr>
        <b/>
        <sz val="10"/>
        <color theme="1"/>
        <rFont val="Times New Roman"/>
        <family val="1"/>
      </rPr>
      <t xml:space="preserve">Step 4: </t>
    </r>
    <r>
      <rPr>
        <sz val="10"/>
        <color theme="1"/>
        <rFont val="Times New Roman"/>
        <family val="1"/>
      </rPr>
      <t>Review the Notes sections. Hide unnecessary ones, review verbage of ones that apply for accuracy.</t>
    </r>
  </si>
  <si>
    <t>No Incentives</t>
  </si>
  <si>
    <t>This measure does not include the purchase of capital assets and is ineligible for incentives.</t>
  </si>
  <si>
    <t>&lt;&lt; Hide or review for accuracy (choose one of three options)</t>
  </si>
  <si>
    <t>The implementation cost associated with this measure is so small that it does not warrant the time and overhead associated with applying for incentives. Analysts believe this measure already has an attractive simple payback period.</t>
  </si>
  <si>
    <t>Be wary of using the third explanation here. Ask a more experienced analyst for help if you're unable to identify any incentives.</t>
  </si>
  <si>
    <t>Analysts were unable to identify any published incentives for this measure. This does not necessarily mean incentives are unavailable; custom incentives with utility providers can sometimes be arranged.</t>
  </si>
  <si>
    <t>REAP</t>
  </si>
  <si>
    <t>&lt;&lt; Hide or review for accuracy</t>
  </si>
  <si>
    <t xml:space="preserve">You may be eligible for a Rural Energy for America Program grant. These grants are available to agricultural producers who gain 50% or more of their gross income from agricultural operations and small businesses who are located in a rural area as defined by the SBA (Small Business Association). Eligible projects include but are not limited to energy efficiency improvements and renewable energy systems (wind, solar, biomass, geothermal, hydro power and hydrogen-based sources). These grants are awarded on a competitive basis and can be up to 25% of the proposed project's cost, and are limited to $500,000 for renewable energy systems and $250,000 for energy efficiency improvements while the loan guarantee may not exceed $25 million. The combined amount of a grant and loan guarantee may not exceed 75% of the project’s cost.  </t>
  </si>
  <si>
    <t>ETO</t>
  </si>
  <si>
    <t>Energy Trust cash incentives are available to help pay for implementation of energy saving measures deemed cost effective if customers are paying a public purpose charge. Incentives can be anticipated to equal the minimum of 50% of total project cost, $0.25 per kWh saved, or $1 per therm saved.</t>
  </si>
  <si>
    <t>ESI</t>
  </si>
  <si>
    <t>Bonneville Power Administration's Energy Smart Industrial reimbursement incentive is available to help pay for implementation of energy saving measures that are deemed cost effective and have a minimum 10-year life span. Incentives can be anticipated to equal minimum of 70% of total project cost or $0.25 per kWh saved.</t>
  </si>
  <si>
    <t>ITC</t>
  </si>
  <si>
    <r>
      <t>You may also be eligible for a Federal Business Investment Tax Credit.  These grants are available to industrial producers and the credit is equal to 27.4% (as of March 1</t>
    </r>
    <r>
      <rPr>
        <vertAlign val="superscript"/>
        <sz val="11"/>
        <color theme="1"/>
        <rFont val="Times New Roman"/>
        <family val="1"/>
      </rPr>
      <t>st</t>
    </r>
    <r>
      <rPr>
        <sz val="11"/>
        <color theme="1"/>
        <rFont val="Times New Roman"/>
        <family val="1"/>
      </rPr>
      <t>, 2013 the incentive was reduced from 30% to its current value) of expenditures for solar, fuel cells, small wind turbines, and 10% of expenditures for geothermal systems, microturbines and combined heat and power with no maximum credit.  The credits are for eligible systems placed in service on or before December 31, 2016.</t>
    </r>
  </si>
  <si>
    <t>Boiler Fan VFD w/Controls template style 2015</t>
  </si>
  <si>
    <t>Implementation Cost After Incentives</t>
  </si>
  <si>
    <t>https://accounts.google.com/ServiceLogin?service=wise&amp;passive=1209600&amp;continue=https://drive.google.com/drive/folders/0BwNtS6rE2LiRfkFTbzdjWW9xSHVXbGFmb09aOVVYNG90ejhEYmtTNGF0OC1jNmk3X01NZDg&amp;followup=https://drive.google.com/drive/folders/0BwNtS6rE2LiRfkFTbzdjWW9xSHVXbGFmb09aOVVYNG90ejhEYmtTNGF0OC1jNmk3X01NZDg#identif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</si>
</sst>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Red]\-0.0%"/>
    <numFmt numFmtId="169" formatCode="#,##0.0"/>
    <numFmt numFmtId="170" formatCode="&quot;$&quot;#,##0.00;[Red]\-&quot;$&quot;#,##0.00"/>
    <numFmt numFmtId="171" formatCode="&quot;$&quot;#,##0.0000;[Red]\-&quot;$&quot;#,##0.0000"/>
  </numFmts>
  <fonts count="57" x14ac:knownFonts="1">
    <font>
      <sz val="10"/>
      <color theme="1"/>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6"/>
      <color theme="0"/>
      <name val="Times New Roman"/>
      <family val="1"/>
    </font>
    <font>
      <b/>
      <i/>
      <sz val="10"/>
      <color theme="5" tint="-0.499984740745262"/>
      <name val="Times New Roman"/>
      <family val="1"/>
    </font>
    <font>
      <b/>
      <i/>
      <sz val="10"/>
      <color theme="6" tint="-0.499984740745262"/>
      <name val="Times New Roman"/>
      <family val="1"/>
    </font>
    <font>
      <b/>
      <sz val="12"/>
      <color theme="3"/>
      <name val="Times New Roman"/>
      <family val="1"/>
    </font>
    <font>
      <b/>
      <i/>
      <sz val="11"/>
      <color theme="4"/>
      <name val="Times New Roman"/>
      <family val="1"/>
    </font>
    <font>
      <sz val="10"/>
      <name val="Times New Roman"/>
      <family val="1"/>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Times New Roman"/>
      <family val="1"/>
    </font>
    <font>
      <b/>
      <sz val="10"/>
      <name val="Times New Roman"/>
      <family val="1"/>
    </font>
    <font>
      <sz val="11"/>
      <color theme="1"/>
      <name val="Times New Roman"/>
      <family val="1"/>
    </font>
    <font>
      <sz val="10"/>
      <color theme="1"/>
      <name val="Times New Roman"/>
      <family val="1"/>
    </font>
    <font>
      <i/>
      <sz val="10"/>
      <color theme="1"/>
      <name val="Times New Roman"/>
      <family val="1"/>
    </font>
    <font>
      <sz val="11"/>
      <color indexed="8"/>
      <name val="Calibri"/>
      <family val="2"/>
    </font>
    <font>
      <b/>
      <sz val="10"/>
      <color theme="1"/>
      <name val="Times New Roman"/>
      <family val="1"/>
    </font>
    <font>
      <sz val="10"/>
      <color indexed="8"/>
      <name val="Calibri"/>
      <family val="2"/>
    </font>
    <font>
      <b/>
      <i/>
      <sz val="10"/>
      <color theme="1"/>
      <name val="Times New Roman"/>
      <family val="1"/>
    </font>
    <font>
      <i/>
      <sz val="10"/>
      <name val="Times New Roman"/>
      <family val="1"/>
    </font>
    <font>
      <b/>
      <sz val="9"/>
      <color theme="1"/>
      <name val="Times New Roman"/>
      <family val="1"/>
    </font>
    <font>
      <vertAlign val="subscript"/>
      <sz val="9"/>
      <color theme="1"/>
      <name val="Times New Roman"/>
      <family val="1"/>
    </font>
    <font>
      <b/>
      <sz val="11"/>
      <color rgb="FFFF0000"/>
      <name val="Times New Roman"/>
      <family val="1"/>
    </font>
    <font>
      <u/>
      <sz val="10"/>
      <color theme="11"/>
      <name val="Times New Roman"/>
      <family val="1"/>
    </font>
    <font>
      <u/>
      <sz val="10"/>
      <color theme="10"/>
      <name val="Times New Roman"/>
      <family val="1"/>
    </font>
    <font>
      <i/>
      <sz val="8"/>
      <color theme="1" tint="0.249977111117893"/>
      <name val="Times New Roman"/>
      <family val="1"/>
    </font>
    <font>
      <b/>
      <i/>
      <sz val="11"/>
      <color rgb="FFFF0000"/>
      <name val="Times New Roman"/>
      <family val="1"/>
    </font>
    <font>
      <sz val="10"/>
      <color theme="0"/>
      <name val="Calibri"/>
      <family val="2"/>
    </font>
    <font>
      <vertAlign val="subscript"/>
      <sz val="10"/>
      <color theme="1"/>
      <name val="Times New Roman"/>
      <family val="1"/>
    </font>
    <font>
      <b/>
      <sz val="11"/>
      <name val="Times New Roman"/>
      <family val="1"/>
    </font>
    <font>
      <vertAlign val="subscript"/>
      <sz val="10"/>
      <name val="Times New Roman"/>
      <family val="1"/>
    </font>
    <font>
      <sz val="10"/>
      <name val="Arial"/>
      <family val="2"/>
    </font>
    <font>
      <b/>
      <sz val="12"/>
      <color theme="1"/>
      <name val="Times New Roman"/>
      <family val="1"/>
    </font>
    <font>
      <i/>
      <sz val="9"/>
      <color theme="1"/>
      <name val="Times New Roman"/>
      <family val="1"/>
    </font>
    <font>
      <b/>
      <sz val="16"/>
      <name val="Times New Roman"/>
      <family val="1"/>
    </font>
    <font>
      <sz val="14"/>
      <color theme="1"/>
      <name val="Times New Roman"/>
      <family val="1"/>
    </font>
    <font>
      <i/>
      <sz val="11"/>
      <color theme="1"/>
      <name val="Times New Roman"/>
      <family val="1"/>
    </font>
    <font>
      <sz val="10"/>
      <color rgb="FFFF0000"/>
      <name val="Times New Roman"/>
      <family val="1"/>
    </font>
    <font>
      <b/>
      <sz val="14"/>
      <color theme="1"/>
      <name val="Times New Roman"/>
      <family val="1"/>
    </font>
    <font>
      <b/>
      <i/>
      <sz val="10"/>
      <color rgb="FFFF0000"/>
      <name val="Times New Roman"/>
      <family val="1"/>
    </font>
    <font>
      <sz val="14"/>
      <color rgb="FFFF0000"/>
      <name val="Times New Roman"/>
      <family val="1"/>
    </font>
    <font>
      <vertAlign val="superscript"/>
      <sz val="11"/>
      <color theme="1"/>
      <name val="Times New Roman"/>
      <family val="1"/>
    </font>
  </fonts>
  <fills count="37">
    <fill>
      <patternFill patternType="none"/>
    </fill>
    <fill>
      <patternFill patternType="gray125"/>
    </fill>
    <fill>
      <gradientFill degree="90">
        <stop position="0">
          <color rgb="FF585657"/>
        </stop>
        <stop position="1">
          <color rgb="FF231F2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6337778862885"/>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thin">
        <color auto="1"/>
      </bottom>
      <diagonal/>
    </border>
    <border>
      <left/>
      <right/>
      <top style="thin">
        <color auto="1"/>
      </top>
      <bottom style="hair">
        <color auto="1"/>
      </bottom>
      <diagonal/>
    </border>
    <border>
      <left/>
      <right/>
      <top style="thin">
        <color indexed="64"/>
      </top>
      <bottom/>
      <diagonal/>
    </border>
    <border>
      <left/>
      <right/>
      <top style="hair">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auto="1"/>
      </right>
      <top style="hair">
        <color auto="1"/>
      </top>
      <bottom/>
      <diagonal/>
    </border>
    <border>
      <left/>
      <right/>
      <top style="thin">
        <color indexed="64"/>
      </top>
      <bottom style="thin">
        <color indexed="64"/>
      </bottom>
      <diagonal/>
    </border>
    <border>
      <left/>
      <right style="thin">
        <color indexed="64"/>
      </right>
      <top style="thin">
        <color auto="1"/>
      </top>
      <bottom style="hair">
        <color auto="1"/>
      </bottom>
      <diagonal/>
    </border>
    <border>
      <left/>
      <right/>
      <top style="hair">
        <color auto="1"/>
      </top>
      <bottom style="hair">
        <color auto="1"/>
      </bottom>
      <diagonal/>
    </border>
  </borders>
  <cellStyleXfs count="15384">
    <xf numFmtId="3" fontId="0" fillId="0" borderId="0"/>
    <xf numFmtId="3" fontId="9" fillId="36" borderId="1">
      <alignment horizontal="right" vertical="center"/>
      <protection locked="0"/>
    </xf>
    <xf numFmtId="9" fontId="4" fillId="0" borderId="0" applyFont="0" applyFill="0" applyBorder="0" applyAlignment="0" applyProtection="0"/>
    <xf numFmtId="0" fontId="7" fillId="2" borderId="1">
      <alignment horizontal="left" vertical="center" indent="1"/>
    </xf>
    <xf numFmtId="0" fontId="10" fillId="0" borderId="2">
      <alignment vertical="center"/>
    </xf>
    <xf numFmtId="0" fontId="11" fillId="0" borderId="3">
      <alignment vertical="center"/>
    </xf>
    <xf numFmtId="0" fontId="12" fillId="0" borderId="0">
      <alignment horizontal="left" vertical="center" indent="1"/>
    </xf>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4"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3" fontId="8" fillId="0" borderId="0">
      <alignment horizontal="right" vertical="center"/>
    </xf>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4" fillId="33" borderId="0" applyNumberFormat="0" applyBorder="0" applyAlignment="0" applyProtection="0"/>
    <xf numFmtId="0" fontId="25" fillId="0" borderId="0">
      <alignment horizontal="left" vertical="center"/>
    </xf>
    <xf numFmtId="0" fontId="35" fillId="0" borderId="0">
      <alignment horizontal="right" vertical="center"/>
    </xf>
    <xf numFmtId="0" fontId="26" fillId="0" borderId="10">
      <alignment horizontal="left" vertical="center" indent="1"/>
    </xf>
    <xf numFmtId="0" fontId="28" fillId="0" borderId="0"/>
    <xf numFmtId="0" fontId="27" fillId="0" borderId="0">
      <alignment vertical="top" wrapText="1"/>
    </xf>
    <xf numFmtId="43" fontId="30" fillId="0" borderId="0" applyFont="0" applyFill="0" applyBorder="0" applyAlignment="0" applyProtection="0"/>
    <xf numFmtId="0" fontId="33" fillId="0" borderId="0" applyNumberFormat="0" applyFill="0" applyBorder="0" applyProtection="0"/>
    <xf numFmtId="3" fontId="34" fillId="0" borderId="10">
      <alignment horizontal="left" vertical="center" indent="1"/>
    </xf>
    <xf numFmtId="37" fontId="28" fillId="0" borderId="0" applyFont="0" applyFill="0" applyBorder="0" applyAlignment="0" applyProtection="0"/>
    <xf numFmtId="6" fontId="28"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3"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3" fillId="0" borderId="0" applyFont="0" applyFill="0" applyBorder="0" applyAlignment="0" applyProtection="0"/>
    <xf numFmtId="42" fontId="3" fillId="0" borderId="0" applyFont="0" applyFill="0" applyBorder="0" applyAlignment="0" applyProtection="0"/>
    <xf numFmtId="0" fontId="2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4" fillId="33" borderId="0" applyNumberFormat="0" applyBorder="0" applyAlignment="0" applyProtection="0"/>
    <xf numFmtId="0" fontId="25" fillId="0" borderId="0">
      <alignment horizontal="right" vertical="center"/>
    </xf>
    <xf numFmtId="9"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7" fontId="28" fillId="0" borderId="0" applyFont="0" applyFill="0" applyBorder="0" applyAlignment="0" applyProtection="0"/>
    <xf numFmtId="6" fontId="28"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3" fontId="12" fillId="0" borderId="0">
      <alignment horizontal="right" vertical="center"/>
    </xf>
    <xf numFmtId="37" fontId="28" fillId="0" borderId="0" applyFont="0" applyFill="0" applyBorder="0" applyAlignment="0" applyProtection="0"/>
    <xf numFmtId="9" fontId="28"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7" fillId="6" borderId="4" applyNumberFormat="0" applyAlignment="0" applyProtection="0"/>
    <xf numFmtId="0" fontId="16" fillId="5" borderId="0" applyNumberFormat="0" applyBorder="0" applyAlignment="0" applyProtection="0"/>
    <xf numFmtId="0" fontId="15" fillId="4" borderId="0" applyNumberFormat="0" applyBorder="0" applyAlignment="0" applyProtection="0"/>
    <xf numFmtId="9" fontId="2" fillId="0" borderId="0" applyFont="0" applyFill="0" applyBorder="0" applyAlignment="0" applyProtection="0"/>
    <xf numFmtId="165" fontId="12" fillId="0" borderId="0">
      <alignment horizontal="right" vertical="center"/>
    </xf>
    <xf numFmtId="0" fontId="2" fillId="27"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1" fontId="2" fillId="0" borderId="0" applyFont="0" applyFill="0" applyBorder="0" applyAlignment="0" applyProtection="0"/>
    <xf numFmtId="0" fontId="2" fillId="32" borderId="0" applyNumberFormat="0" applyBorder="0" applyAlignment="0" applyProtection="0"/>
    <xf numFmtId="0" fontId="2" fillId="15" borderId="0" applyNumberFormat="0" applyBorder="0" applyAlignment="0" applyProtection="0"/>
    <xf numFmtId="0" fontId="13" fillId="0" borderId="0" applyNumberFormat="0" applyFill="0" applyBorder="0" applyAlignment="0" applyProtection="0"/>
    <xf numFmtId="0" fontId="19" fillId="7" borderId="4" applyNumberFormat="0" applyAlignment="0" applyProtection="0"/>
    <xf numFmtId="0" fontId="24" fillId="14" borderId="0" applyNumberFormat="0" applyBorder="0" applyAlignment="0" applyProtection="0"/>
    <xf numFmtId="0" fontId="24" fillId="25"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18" fillId="7" borderId="5" applyNumberFormat="0" applyAlignment="0" applyProtection="0"/>
    <xf numFmtId="41" fontId="2" fillId="0" borderId="0" applyFont="0" applyFill="0" applyBorder="0" applyAlignment="0" applyProtection="0"/>
    <xf numFmtId="0" fontId="24" fillId="33"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44"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2" fontId="2"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41" fontId="2" fillId="0" borderId="0" applyFont="0" applyFill="0" applyBorder="0" applyAlignment="0" applyProtection="0"/>
    <xf numFmtId="0" fontId="2" fillId="16"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2" fillId="11"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12"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 fillId="2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0" fillId="0" borderId="6" applyNumberFormat="0" applyFill="0" applyAlignment="0" applyProtection="0"/>
    <xf numFmtId="0" fontId="24" fillId="21"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43" fontId="2" fillId="0" borderId="0" applyFont="0" applyFill="0" applyBorder="0" applyAlignment="0" applyProtection="0"/>
    <xf numFmtId="0" fontId="18" fillId="7" borderId="5" applyNumberFormat="0" applyAlignment="0" applyProtection="0"/>
    <xf numFmtId="9" fontId="2" fillId="0" borderId="0" applyFont="0" applyFill="0" applyBorder="0" applyAlignment="0" applyProtection="0"/>
    <xf numFmtId="0" fontId="21" fillId="8" borderId="7" applyNumberFormat="0" applyAlignment="0" applyProtection="0"/>
    <xf numFmtId="0" fontId="24" fillId="22" borderId="0" applyNumberFormat="0" applyBorder="0" applyAlignment="0" applyProtection="0"/>
    <xf numFmtId="41" fontId="2" fillId="0" borderId="0" applyFont="0" applyFill="0" applyBorder="0" applyAlignment="0" applyProtection="0"/>
    <xf numFmtId="0" fontId="2" fillId="23"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4" fillId="3" borderId="0" applyNumberFormat="0" applyBorder="0" applyAlignment="0" applyProtection="0"/>
    <xf numFmtId="0" fontId="2" fillId="2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5" fillId="4" borderId="0" applyNumberFormat="0" applyBorder="0" applyAlignment="0" applyProtection="0"/>
    <xf numFmtId="0" fontId="24" fillId="26" borderId="0" applyNumberFormat="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1" fillId="8" borderId="7" applyNumberFormat="0" applyAlignment="0" applyProtection="0"/>
    <xf numFmtId="0" fontId="2" fillId="9" borderId="8" applyNumberFormat="0" applyFont="0" applyAlignment="0" applyProtection="0"/>
    <xf numFmtId="0" fontId="2" fillId="27"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2" fillId="24"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5" fillId="0" borderId="9" applyNumberFormat="0" applyFill="0" applyAlignment="0" applyProtection="0"/>
    <xf numFmtId="0" fontId="2" fillId="19" borderId="0" applyNumberFormat="0" applyBorder="0" applyAlignment="0" applyProtection="0"/>
    <xf numFmtId="0" fontId="16" fillId="5" borderId="0" applyNumberFormat="0" applyBorder="0" applyAlignment="0" applyProtection="0"/>
    <xf numFmtId="0" fontId="2" fillId="20" borderId="0" applyNumberFormat="0" applyBorder="0" applyAlignment="0" applyProtection="0"/>
    <xf numFmtId="0" fontId="24" fillId="10" borderId="0" applyNumberFormat="0" applyBorder="0" applyAlignment="0" applyProtection="0"/>
    <xf numFmtId="0" fontId="17" fillId="6" borderId="4" applyNumberFormat="0" applyAlignment="0" applyProtection="0"/>
    <xf numFmtId="0" fontId="2" fillId="28" borderId="0" applyNumberFormat="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20" fillId="0" borderId="6" applyNumberFormat="0" applyFill="0" applyAlignment="0" applyProtection="0"/>
    <xf numFmtId="0" fontId="16" fillId="5" borderId="0" applyNumberFormat="0" applyBorder="0" applyAlignment="0" applyProtection="0"/>
    <xf numFmtId="0" fontId="17" fillId="6" borderId="4" applyNumberFormat="0" applyAlignment="0" applyProtection="0"/>
    <xf numFmtId="0" fontId="14" fillId="3"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9" fillId="7" borderId="4" applyNumberFormat="0" applyAlignment="0" applyProtection="0"/>
    <xf numFmtId="0" fontId="13" fillId="0" borderId="0" applyNumberForma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24" fillId="29"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8" borderId="0" applyNumberFormat="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24" fillId="17"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4" borderId="0" applyNumberFormat="0" applyBorder="0" applyAlignment="0" applyProtection="0"/>
    <xf numFmtId="0" fontId="2" fillId="16"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 fillId="15" borderId="0" applyNumberFormat="0" applyBorder="0" applyAlignment="0" applyProtection="0"/>
    <xf numFmtId="0" fontId="18" fillId="7" borderId="5" applyNumberFormat="0" applyAlignment="0" applyProtection="0"/>
    <xf numFmtId="9" fontId="2" fillId="0" borderId="0" applyFont="0" applyFill="0" applyBorder="0" applyAlignment="0" applyProtection="0"/>
    <xf numFmtId="0" fontId="21"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12" borderId="0" applyNumberFormat="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24" borderId="0" applyNumberFormat="0" applyBorder="0" applyAlignment="0" applyProtection="0"/>
    <xf numFmtId="0" fontId="15" fillId="4" borderId="0" applyNumberFormat="0" applyBorder="0" applyAlignment="0" applyProtection="0"/>
    <xf numFmtId="0" fontId="2" fillId="16"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0" fillId="0" borderId="6" applyNumberFormat="0" applyFill="0" applyAlignment="0" applyProtection="0"/>
    <xf numFmtId="0" fontId="17" fillId="6" borderId="4" applyNumberFormat="0" applyAlignment="0" applyProtection="0"/>
    <xf numFmtId="0" fontId="16" fillId="5" borderId="0" applyNumberFormat="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0" fontId="14" fillId="3"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23" borderId="0" applyNumberFormat="0" applyBorder="0" applyAlignment="0" applyProtection="0"/>
    <xf numFmtId="0" fontId="24" fillId="30" borderId="0" applyNumberFormat="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22"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1" borderId="0" applyNumberFormat="0" applyBorder="0" applyAlignment="0" applyProtection="0"/>
    <xf numFmtId="41" fontId="2" fillId="0" borderId="0" applyFont="0" applyFill="0" applyBorder="0" applyAlignment="0" applyProtection="0"/>
    <xf numFmtId="0" fontId="2" fillId="15"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2" fillId="20"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4" fillId="14"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19"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18" borderId="0" applyNumberFormat="0" applyBorder="0" applyAlignment="0" applyProtection="0"/>
    <xf numFmtId="0" fontId="2" fillId="12"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33" borderId="0" applyNumberFormat="0" applyBorder="0" applyAlignment="0" applyProtection="0"/>
    <xf numFmtId="41" fontId="2" fillId="0" borderId="0" applyFont="0" applyFill="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2" fillId="32"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4" fillId="1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9" borderId="0" applyNumberFormat="0" applyBorder="0" applyAlignment="0" applyProtection="0"/>
    <xf numFmtId="0" fontId="2" fillId="31" borderId="0" applyNumberFormat="0" applyBorder="0" applyAlignment="0" applyProtection="0"/>
    <xf numFmtId="0" fontId="20" fillId="0" borderId="6" applyNumberFormat="0" applyFill="0" applyAlignment="0" applyProtection="0"/>
    <xf numFmtId="0" fontId="5" fillId="0" borderId="9"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4" fillId="30" borderId="0" applyNumberFormat="0" applyBorder="0" applyAlignment="0" applyProtection="0"/>
    <xf numFmtId="0" fontId="18" fillId="7" borderId="5" applyNumberFormat="0" applyAlignment="0" applyProtection="0"/>
    <xf numFmtId="0" fontId="21" fillId="8" borderId="7" applyNumberFormat="0" applyAlignment="0" applyProtection="0"/>
    <xf numFmtId="0" fontId="23" fillId="0" borderId="0" applyNumberFormat="0" applyFill="0" applyBorder="0" applyAlignment="0" applyProtection="0"/>
    <xf numFmtId="41" fontId="2" fillId="0" borderId="0" applyFont="0" applyFill="0" applyBorder="0" applyAlignment="0" applyProtection="0"/>
    <xf numFmtId="0" fontId="22" fillId="0" borderId="0" applyNumberForma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28" borderId="0" applyNumberFormat="0" applyBorder="0" applyAlignment="0" applyProtection="0"/>
    <xf numFmtId="0" fontId="21" fillId="8" borderId="7"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27"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8" fillId="7" borderId="5" applyNumberFormat="0" applyAlignment="0" applyProtection="0"/>
    <xf numFmtId="0" fontId="21"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0" fontId="22" fillId="0" borderId="0" applyNumberFormat="0" applyFill="0" applyBorder="0" applyAlignment="0" applyProtection="0"/>
    <xf numFmtId="41" fontId="2" fillId="0" borderId="0" applyFont="0" applyFill="0" applyBorder="0" applyAlignment="0" applyProtection="0"/>
    <xf numFmtId="0" fontId="19" fillId="7" borderId="4"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2" fillId="9" borderId="8" applyNumberFormat="0" applyFont="0" applyAlignment="0" applyProtection="0"/>
    <xf numFmtId="0" fontId="5" fillId="0" borderId="9" applyNumberFormat="0" applyFill="0" applyAlignment="0" applyProtection="0"/>
    <xf numFmtId="0" fontId="21" fillId="8" borderId="7" applyNumberFormat="0" applyAlignment="0" applyProtection="0"/>
    <xf numFmtId="0" fontId="17" fillId="6" borderId="4" applyNumberFormat="0" applyAlignment="0" applyProtection="0"/>
    <xf numFmtId="9" fontId="2" fillId="0" borderId="0" applyFont="0" applyFill="0" applyBorder="0" applyAlignment="0" applyProtection="0"/>
    <xf numFmtId="0" fontId="20" fillId="0" borderId="6" applyNumberFormat="0" applyFill="0" applyAlignment="0" applyProtection="0"/>
    <xf numFmtId="0" fontId="18" fillId="7" borderId="5" applyNumberFormat="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9" fontId="28" fillId="0" borderId="0" applyFont="0" applyFill="0" applyBorder="0" applyAlignment="0" applyProtection="0"/>
    <xf numFmtId="0" fontId="24" fillId="14" borderId="0" applyNumberFormat="0" applyBorder="0" applyAlignment="0" applyProtection="0"/>
    <xf numFmtId="0" fontId="20" fillId="0" borderId="6" applyNumberFormat="0" applyFill="0" applyAlignment="0" applyProtection="0"/>
    <xf numFmtId="9" fontId="2"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6" fontId="28"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165" fontId="28" fillId="0" borderId="0" applyFont="0" applyFill="0" applyBorder="0" applyAlignment="0" applyProtection="0"/>
    <xf numFmtId="0" fontId="15" fillId="4" borderId="0" applyNumberFormat="0" applyBorder="0" applyAlignment="0" applyProtection="0"/>
    <xf numFmtId="0" fontId="21" fillId="8" borderId="7" applyNumberFormat="0" applyAlignment="0" applyProtection="0"/>
    <xf numFmtId="9" fontId="2"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4" fillId="3" borderId="0" applyNumberFormat="0" applyBorder="0" applyAlignment="0" applyProtection="0"/>
    <xf numFmtId="3" fontId="28" fillId="0" borderId="0" applyFont="0" applyFill="0" applyBorder="0" applyAlignment="0" applyProtection="0"/>
    <xf numFmtId="0" fontId="16" fillId="5"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0" fontId="21" fillId="8" borderId="7" applyNumberFormat="0" applyAlignment="0" applyProtection="0"/>
    <xf numFmtId="41" fontId="2" fillId="0" borderId="0" applyFont="0" applyFill="0" applyBorder="0" applyAlignment="0" applyProtection="0"/>
    <xf numFmtId="0" fontId="18" fillId="7" borderId="5"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2"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15" borderId="0" applyNumberFormat="0" applyBorder="0" applyAlignment="0" applyProtection="0"/>
    <xf numFmtId="42" fontId="2" fillId="0" borderId="0" applyFon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20" fillId="0" borderId="6" applyNumberFormat="0" applyFill="0" applyAlignment="0" applyProtection="0"/>
    <xf numFmtId="0" fontId="19" fillId="7" borderId="4" applyNumberFormat="0" applyAlignment="0" applyProtection="0"/>
    <xf numFmtId="42" fontId="2" fillId="0" borderId="0" applyFont="0" applyFill="0" applyBorder="0" applyAlignment="0" applyProtection="0"/>
    <xf numFmtId="37" fontId="28" fillId="0" borderId="0" applyFont="0" applyFill="0" applyBorder="0" applyAlignment="0" applyProtection="0"/>
    <xf numFmtId="6" fontId="28" fillId="0" borderId="0" applyFont="0" applyFill="0" applyBorder="0" applyAlignment="0" applyProtection="0"/>
    <xf numFmtId="0" fontId="2" fillId="9" borderId="8" applyNumberFormat="0" applyFont="0" applyAlignment="0" applyProtection="0"/>
    <xf numFmtId="0" fontId="14" fillId="3" borderId="0" applyNumberFormat="0" applyBorder="0" applyAlignment="0" applyProtection="0"/>
    <xf numFmtId="41" fontId="2" fillId="0" borderId="0" applyFont="0" applyFill="0" applyBorder="0" applyAlignment="0" applyProtection="0"/>
    <xf numFmtId="3" fontId="38"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5" fillId="4" borderId="0" applyNumberFormat="0" applyBorder="0" applyAlignment="0" applyProtection="0"/>
    <xf numFmtId="0" fontId="21" fillId="8" borderId="7" applyNumberFormat="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0" fontId="21" fillId="8" borderId="7"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4" fillId="3" borderId="0" applyNumberFormat="0" applyBorder="0" applyAlignment="0" applyProtection="0"/>
    <xf numFmtId="0" fontId="5" fillId="0" borderId="9" applyNumberFormat="0" applyFill="0" applyAlignment="0" applyProtection="0"/>
    <xf numFmtId="0" fontId="16" fillId="5"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1" fillId="8" borderId="7" applyNumberFormat="0" applyAlignment="0" applyProtection="0"/>
    <xf numFmtId="41" fontId="2" fillId="0" borderId="0" applyFont="0" applyFill="0" applyBorder="0" applyAlignment="0" applyProtection="0"/>
    <xf numFmtId="0" fontId="18" fillId="7" borderId="5"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41" fontId="2" fillId="0" borderId="0" applyFont="0" applyFill="0" applyBorder="0" applyAlignment="0" applyProtection="0"/>
    <xf numFmtId="0" fontId="20" fillId="0" borderId="6" applyNumberFormat="0" applyFill="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2"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41" fontId="2" fillId="0" borderId="0" applyFont="0" applyFill="0" applyBorder="0" applyAlignment="0" applyProtection="0"/>
    <xf numFmtId="0" fontId="5" fillId="0" borderId="9" applyNumberFormat="0" applyFill="0" applyAlignment="0" applyProtection="0"/>
    <xf numFmtId="0" fontId="18" fillId="7" borderId="5" applyNumberFormat="0" applyAlignment="0" applyProtection="0"/>
    <xf numFmtId="0" fontId="23" fillId="0" borderId="0" applyNumberFormat="0" applyFill="0" applyBorder="0" applyAlignment="0" applyProtection="0"/>
    <xf numFmtId="0" fontId="16" fillId="5" borderId="0" applyNumberFormat="0" applyBorder="0" applyAlignment="0" applyProtection="0"/>
    <xf numFmtId="0" fontId="13" fillId="0" borderId="0" applyNumberFormat="0" applyFill="0" applyBorder="0" applyAlignment="0" applyProtection="0"/>
    <xf numFmtId="0" fontId="2" fillId="9" borderId="8" applyNumberFormat="0" applyFont="0" applyAlignment="0" applyProtection="0"/>
    <xf numFmtId="0" fontId="19" fillId="7" borderId="4" applyNumberFormat="0" applyAlignment="0" applyProtection="0"/>
    <xf numFmtId="0" fontId="18" fillId="7" borderId="5" applyNumberFormat="0" applyAlignment="0" applyProtection="0"/>
    <xf numFmtId="0" fontId="2" fillId="15" borderId="0" applyNumberFormat="0" applyBorder="0" applyAlignment="0" applyProtection="0"/>
    <xf numFmtId="0" fontId="22" fillId="0" borderId="0" applyNumberFormat="0" applyFill="0" applyBorder="0" applyAlignment="0" applyProtection="0"/>
    <xf numFmtId="3" fontId="38" fillId="0" borderId="0" applyNumberForma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16" borderId="0" applyNumberFormat="0" applyBorder="0" applyAlignment="0" applyProtection="0"/>
    <xf numFmtId="0" fontId="17" fillId="6" borderId="4" applyNumberFormat="0" applyAlignment="0" applyProtection="0"/>
    <xf numFmtId="0" fontId="15" fillId="4" borderId="0" applyNumberFormat="0" applyBorder="0" applyAlignment="0" applyProtection="0"/>
    <xf numFmtId="0" fontId="21" fillId="8" borderId="7" applyNumberFormat="0" applyAlignment="0" applyProtection="0"/>
    <xf numFmtId="9" fontId="2"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4" fillId="3" borderId="0" applyNumberFormat="0" applyBorder="0" applyAlignment="0" applyProtection="0"/>
    <xf numFmtId="0" fontId="21" fillId="8" borderId="7" applyNumberFormat="0" applyAlignment="0" applyProtection="0"/>
    <xf numFmtId="0" fontId="16" fillId="5"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0" fontId="21" fillId="8" borderId="7" applyNumberFormat="0" applyAlignment="0" applyProtection="0"/>
    <xf numFmtId="41" fontId="2" fillId="0" borderId="0" applyFont="0" applyFill="0" applyBorder="0" applyAlignment="0" applyProtection="0"/>
    <xf numFmtId="0" fontId="18" fillId="7" borderId="5"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2"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4" fillId="3" borderId="0" applyNumberFormat="0" applyBorder="0" applyAlignment="0" applyProtection="0"/>
    <xf numFmtId="42" fontId="2" fillId="0" borderId="0" applyFont="0" applyFill="0" applyBorder="0" applyAlignment="0" applyProtection="0"/>
    <xf numFmtId="0" fontId="20" fillId="0" borderId="6" applyNumberFormat="0" applyFill="0" applyAlignment="0" applyProtection="0"/>
    <xf numFmtId="37" fontId="28" fillId="0" borderId="0" applyFont="0" applyFill="0" applyBorder="0" applyAlignment="0" applyProtection="0"/>
    <xf numFmtId="6" fontId="28" fillId="0" borderId="0" applyFont="0" applyFill="0" applyBorder="0" applyAlignment="0" applyProtection="0"/>
    <xf numFmtId="0" fontId="23" fillId="0" borderId="0" applyNumberFormat="0" applyFill="0" applyBorder="0" applyAlignment="0" applyProtection="0"/>
    <xf numFmtId="3" fontId="38"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11" borderId="0" applyNumberFormat="0" applyBorder="0" applyAlignment="0" applyProtection="0"/>
    <xf numFmtId="0" fontId="2" fillId="9" borderId="8" applyNumberFormat="0" applyFont="0" applyAlignment="0" applyProtection="0"/>
    <xf numFmtId="0" fontId="15" fillId="4" borderId="0" applyNumberFormat="0" applyBorder="0" applyAlignment="0" applyProtection="0"/>
    <xf numFmtId="0" fontId="21" fillId="8" borderId="7" applyNumberFormat="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2" fillId="0" borderId="0" applyNumberForma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4" fillId="3" borderId="0" applyNumberFormat="0" applyBorder="0" applyAlignment="0" applyProtection="0"/>
    <xf numFmtId="0" fontId="16" fillId="5"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2" fillId="0" borderId="0" applyFont="0" applyFill="0" applyBorder="0" applyAlignment="0" applyProtection="0"/>
    <xf numFmtId="0" fontId="18" fillId="7" borderId="5"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41" fontId="2" fillId="0" borderId="0" applyFont="0" applyFill="0" applyBorder="0" applyAlignment="0" applyProtection="0"/>
    <xf numFmtId="0" fontId="21" fillId="8" borderId="7"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2"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3" fontId="38"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9" fontId="2"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4" fillId="3" borderId="0" applyNumberFormat="0" applyBorder="0" applyAlignment="0" applyProtection="0"/>
    <xf numFmtId="0" fontId="16" fillId="5"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0" fontId="21" fillId="8" borderId="7" applyNumberFormat="0" applyAlignment="0" applyProtection="0"/>
    <xf numFmtId="41" fontId="2" fillId="0" borderId="0" applyFont="0" applyFill="0" applyBorder="0" applyAlignment="0" applyProtection="0"/>
    <xf numFmtId="0" fontId="18" fillId="7" borderId="5"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2"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37" fontId="28" fillId="0" borderId="0" applyFont="0" applyFill="0" applyBorder="0" applyAlignment="0" applyProtection="0"/>
    <xf numFmtId="6" fontId="28"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30" fillId="0" borderId="0"/>
    <xf numFmtId="43" fontId="46" fillId="0" borderId="0" applyFill="0" applyBorder="0" applyAlignment="0" applyProtection="0"/>
    <xf numFmtId="43" fontId="46" fillId="0" borderId="0" applyFont="0" applyFill="0" applyBorder="0" applyAlignment="0" applyProtection="0"/>
    <xf numFmtId="0" fontId="2" fillId="0" borderId="0"/>
    <xf numFmtId="0" fontId="46" fillId="0" borderId="0"/>
    <xf numFmtId="9" fontId="46" fillId="0" borderId="0" applyFill="0" applyBorder="0" applyAlignment="0" applyProtection="0"/>
    <xf numFmtId="9" fontId="46" fillId="0" borderId="0" applyFont="0" applyFill="0" applyBorder="0" applyAlignment="0" applyProtection="0"/>
    <xf numFmtId="43" fontId="46" fillId="0" borderId="0" applyFill="0" applyBorder="0" applyAlignment="0" applyProtection="0"/>
    <xf numFmtId="0" fontId="2" fillId="0" borderId="0"/>
    <xf numFmtId="9" fontId="46" fillId="0" borderId="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166"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7" fontId="28"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7" fillId="6" borderId="4" applyNumberFormat="0" applyAlignment="0" applyProtection="0"/>
    <xf numFmtId="0" fontId="16" fillId="5" borderId="0" applyNumberFormat="0" applyBorder="0" applyAlignment="0" applyProtection="0"/>
    <xf numFmtId="0" fontId="15" fillId="4" borderId="0" applyNumberFormat="0" applyBorder="0" applyAlignment="0" applyProtection="0"/>
    <xf numFmtId="9" fontId="1" fillId="0" borderId="0" applyFont="0" applyFill="0" applyBorder="0" applyAlignment="0" applyProtection="0"/>
    <xf numFmtId="0" fontId="1" fillId="27"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1" fontId="1" fillId="0" borderId="0" applyFont="0" applyFill="0" applyBorder="0" applyAlignment="0" applyProtection="0"/>
    <xf numFmtId="0" fontId="1" fillId="32" borderId="0" applyNumberFormat="0" applyBorder="0" applyAlignment="0" applyProtection="0"/>
    <xf numFmtId="0" fontId="1" fillId="15" borderId="0" applyNumberFormat="0" applyBorder="0" applyAlignment="0" applyProtection="0"/>
    <xf numFmtId="0" fontId="13" fillId="0" borderId="0" applyNumberFormat="0" applyFill="0" applyBorder="0" applyAlignment="0" applyProtection="0"/>
    <xf numFmtId="0" fontId="19" fillId="7" borderId="4" applyNumberFormat="0" applyAlignment="0" applyProtection="0"/>
    <xf numFmtId="0" fontId="24" fillId="14" borderId="0" applyNumberFormat="0" applyBorder="0" applyAlignment="0" applyProtection="0"/>
    <xf numFmtId="0" fontId="24" fillId="25"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18" fillId="7" borderId="5" applyNumberFormat="0" applyAlignment="0" applyProtection="0"/>
    <xf numFmtId="41" fontId="1" fillId="0" borderId="0" applyFont="0" applyFill="0" applyBorder="0" applyAlignment="0" applyProtection="0"/>
    <xf numFmtId="0" fontId="24" fillId="3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2" fontId="1"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41" fontId="1" fillId="0" borderId="0" applyFont="0" applyFill="0" applyBorder="0" applyAlignment="0" applyProtection="0"/>
    <xf numFmtId="0" fontId="1" fillId="16"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11"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2"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1" fillId="19"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1" fillId="2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0" fillId="0" borderId="6" applyNumberFormat="0" applyFill="0" applyAlignment="0" applyProtection="0"/>
    <xf numFmtId="0" fontId="24" fillId="21"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43" fontId="1" fillId="0" borderId="0" applyFont="0" applyFill="0" applyBorder="0" applyAlignment="0" applyProtection="0"/>
    <xf numFmtId="0" fontId="18" fillId="7" borderId="5" applyNumberFormat="0" applyAlignment="0" applyProtection="0"/>
    <xf numFmtId="9" fontId="1" fillId="0" borderId="0" applyFont="0" applyFill="0" applyBorder="0" applyAlignment="0" applyProtection="0"/>
    <xf numFmtId="0" fontId="21" fillId="8" borderId="7" applyNumberFormat="0" applyAlignment="0" applyProtection="0"/>
    <xf numFmtId="0" fontId="24" fillId="22" borderId="0" applyNumberFormat="0" applyBorder="0" applyAlignment="0" applyProtection="0"/>
    <xf numFmtId="41" fontId="1" fillId="0" borderId="0" applyFont="0" applyFill="0" applyBorder="0" applyAlignment="0" applyProtection="0"/>
    <xf numFmtId="0" fontId="1" fillId="2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4" fillId="3" borderId="0" applyNumberFormat="0" applyBorder="0" applyAlignment="0" applyProtection="0"/>
    <xf numFmtId="0" fontId="1" fillId="2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5" fillId="4" borderId="0" applyNumberFormat="0" applyBorder="0" applyAlignment="0" applyProtection="0"/>
    <xf numFmtId="0" fontId="24" fillId="26"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1" fillId="8" borderId="7" applyNumberFormat="0" applyAlignment="0" applyProtection="0"/>
    <xf numFmtId="0" fontId="1" fillId="9" borderId="8" applyNumberFormat="0" applyFont="0" applyAlignment="0" applyProtection="0"/>
    <xf numFmtId="0" fontId="1" fillId="27"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1" fillId="24"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1" fillId="23" borderId="0" applyNumberFormat="0" applyBorder="0" applyAlignment="0" applyProtection="0"/>
    <xf numFmtId="0" fontId="1" fillId="28"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5" fillId="0" borderId="9" applyNumberFormat="0" applyFill="0" applyAlignment="0" applyProtection="0"/>
    <xf numFmtId="0" fontId="1" fillId="19" borderId="0" applyNumberFormat="0" applyBorder="0" applyAlignment="0" applyProtection="0"/>
    <xf numFmtId="0" fontId="16" fillId="5" borderId="0" applyNumberFormat="0" applyBorder="0" applyAlignment="0" applyProtection="0"/>
    <xf numFmtId="0" fontId="1" fillId="20" borderId="0" applyNumberFormat="0" applyBorder="0" applyAlignment="0" applyProtection="0"/>
    <xf numFmtId="0" fontId="24" fillId="10" borderId="0" applyNumberFormat="0" applyBorder="0" applyAlignment="0" applyProtection="0"/>
    <xf numFmtId="0" fontId="17" fillId="6" borderId="4" applyNumberFormat="0" applyAlignment="0" applyProtection="0"/>
    <xf numFmtId="0" fontId="1" fillId="28"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20" fillId="0" borderId="6" applyNumberFormat="0" applyFill="0" applyAlignment="0" applyProtection="0"/>
    <xf numFmtId="0" fontId="16" fillId="5" borderId="0" applyNumberFormat="0" applyBorder="0" applyAlignment="0" applyProtection="0"/>
    <xf numFmtId="0" fontId="17" fillId="6" borderId="4" applyNumberFormat="0" applyAlignment="0" applyProtection="0"/>
    <xf numFmtId="0" fontId="14" fillId="3"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9" fillId="7" borderId="4" applyNumberFormat="0" applyAlignment="0" applyProtection="0"/>
    <xf numFmtId="0" fontId="1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24" fillId="29"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8" borderId="0" applyNumberFormat="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24" fillId="17"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4" borderId="0" applyNumberFormat="0" applyBorder="0" applyAlignment="0" applyProtection="0"/>
    <xf numFmtId="0" fontId="1" fillId="16"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 fillId="15" borderId="0" applyNumberFormat="0" applyBorder="0" applyAlignment="0" applyProtection="0"/>
    <xf numFmtId="0" fontId="18" fillId="7" borderId="5" applyNumberFormat="0" applyAlignment="0" applyProtection="0"/>
    <xf numFmtId="9"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2"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24" borderId="0" applyNumberFormat="0" applyBorder="0" applyAlignment="0" applyProtection="0"/>
    <xf numFmtId="0" fontId="15" fillId="4" borderId="0" applyNumberFormat="0" applyBorder="0" applyAlignment="0" applyProtection="0"/>
    <xf numFmtId="0" fontId="1" fillId="16"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0" fillId="0" borderId="6" applyNumberFormat="0" applyFill="0" applyAlignment="0" applyProtection="0"/>
    <xf numFmtId="0" fontId="17" fillId="6" borderId="4" applyNumberFormat="0" applyAlignment="0" applyProtection="0"/>
    <xf numFmtId="0" fontId="16" fillId="5" borderId="0" applyNumberFormat="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14" fillId="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3" borderId="0" applyNumberFormat="0" applyBorder="0" applyAlignment="0" applyProtection="0"/>
    <xf numFmtId="0" fontId="24" fillId="30"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2"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1" borderId="0" applyNumberFormat="0" applyBorder="0" applyAlignment="0" applyProtection="0"/>
    <xf numFmtId="41" fontId="1" fillId="0" borderId="0" applyFont="0" applyFill="0" applyBorder="0" applyAlignment="0" applyProtection="0"/>
    <xf numFmtId="0" fontId="1" fillId="15"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20"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4" fillId="14"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9"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8" borderId="0" applyNumberFormat="0" applyBorder="0" applyAlignment="0" applyProtection="0"/>
    <xf numFmtId="0" fontId="1" fillId="12"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33" borderId="0" applyNumberFormat="0" applyBorder="0" applyAlignment="0" applyProtection="0"/>
    <xf numFmtId="41" fontId="1" fillId="0" borderId="0" applyFont="0" applyFill="0" applyBorder="0" applyAlignment="0" applyProtection="0"/>
    <xf numFmtId="0" fontId="1" fillId="11"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 fillId="32"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4" fillId="1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9" borderId="0" applyNumberFormat="0" applyBorder="0" applyAlignment="0" applyProtection="0"/>
    <xf numFmtId="0" fontId="1" fillId="31" borderId="0" applyNumberFormat="0" applyBorder="0" applyAlignment="0" applyProtection="0"/>
    <xf numFmtId="0" fontId="20" fillId="0" borderId="6" applyNumberFormat="0" applyFill="0" applyAlignment="0" applyProtection="0"/>
    <xf numFmtId="0" fontId="5" fillId="0" borderId="9"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4" fillId="30" borderId="0" applyNumberFormat="0" applyBorder="0" applyAlignment="0" applyProtection="0"/>
    <xf numFmtId="0" fontId="18" fillId="7" borderId="5" applyNumberFormat="0" applyAlignment="0" applyProtection="0"/>
    <xf numFmtId="0" fontId="21" fillId="8" borderId="7" applyNumberFormat="0" applyAlignment="0" applyProtection="0"/>
    <xf numFmtId="0" fontId="23" fillId="0" borderId="0" applyNumberForma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28" borderId="0" applyNumberFormat="0" applyBorder="0" applyAlignment="0" applyProtection="0"/>
    <xf numFmtId="0" fontId="21" fillId="8" borderId="7"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7"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8" fillId="7" borderId="5" applyNumberFormat="0" applyAlignment="0" applyProtection="0"/>
    <xf numFmtId="0" fontId="21" fillId="8" borderId="7" applyNumberFormat="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22" fillId="0" borderId="0" applyNumberFormat="0" applyFill="0" applyBorder="0" applyAlignment="0" applyProtection="0"/>
    <xf numFmtId="41" fontId="1" fillId="0" borderId="0" applyFont="0" applyFill="0" applyBorder="0" applyAlignment="0" applyProtection="0"/>
    <xf numFmtId="0" fontId="19" fillId="7" borderId="4"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1" fillId="9" borderId="8" applyNumberFormat="0" applyFont="0" applyAlignment="0" applyProtection="0"/>
    <xf numFmtId="0" fontId="5" fillId="0" borderId="9" applyNumberFormat="0" applyFill="0" applyAlignment="0" applyProtection="0"/>
    <xf numFmtId="0" fontId="21" fillId="8" borderId="7" applyNumberFormat="0" applyAlignment="0" applyProtection="0"/>
    <xf numFmtId="0" fontId="17" fillId="6" borderId="4" applyNumberFormat="0" applyAlignment="0" applyProtection="0"/>
    <xf numFmtId="9" fontId="1" fillId="0" borderId="0" applyFont="0" applyFill="0" applyBorder="0" applyAlignment="0" applyProtection="0"/>
    <xf numFmtId="0" fontId="20" fillId="0" borderId="6" applyNumberFormat="0" applyFill="0" applyAlignment="0" applyProtection="0"/>
    <xf numFmtId="0" fontId="18" fillId="7" borderId="5"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24" fillId="14" borderId="0" applyNumberFormat="0" applyBorder="0" applyAlignment="0" applyProtection="0"/>
    <xf numFmtId="0" fontId="20" fillId="0" borderId="6" applyNumberFormat="0" applyFill="0" applyAlignment="0" applyProtection="0"/>
    <xf numFmtId="9" fontId="1"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166"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5" borderId="0" applyNumberFormat="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20" fillId="0" borderId="6" applyNumberFormat="0" applyFill="0" applyAlignment="0" applyProtection="0"/>
    <xf numFmtId="0" fontId="19" fillId="7" borderId="4" applyNumberFormat="0" applyAlignment="0" applyProtection="0"/>
    <xf numFmtId="42" fontId="1" fillId="0" borderId="0" applyFont="0" applyFill="0" applyBorder="0" applyAlignment="0" applyProtection="0"/>
    <xf numFmtId="6" fontId="28" fillId="0" borderId="0" applyFont="0" applyFill="0" applyBorder="0" applyAlignment="0" applyProtection="0"/>
    <xf numFmtId="0" fontId="1" fillId="9" borderId="8" applyNumberFormat="0" applyFont="0" applyAlignment="0" applyProtection="0"/>
    <xf numFmtId="0" fontId="14" fillId="3" borderId="0" applyNumberFormat="0" applyBorder="0" applyAlignment="0" applyProtection="0"/>
    <xf numFmtId="41" fontId="1" fillId="0" borderId="0" applyFont="0" applyFill="0" applyBorder="0" applyAlignment="0" applyProtection="0"/>
    <xf numFmtId="3" fontId="38"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5" fillId="4" borderId="0" applyNumberFormat="0" applyBorder="0" applyAlignment="0" applyProtection="0"/>
    <xf numFmtId="0" fontId="21" fillId="8" borderId="7" applyNumberFormat="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21" fillId="8" borderId="7"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5" fillId="0" borderId="9" applyNumberFormat="0" applyFill="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0" fontId="20" fillId="0" borderId="6" applyNumberFormat="0" applyFill="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41" fontId="1" fillId="0" borderId="0" applyFont="0" applyFill="0" applyBorder="0" applyAlignment="0" applyProtection="0"/>
    <xf numFmtId="0" fontId="5" fillId="0" borderId="9" applyNumberFormat="0" applyFill="0" applyAlignment="0" applyProtection="0"/>
    <xf numFmtId="0" fontId="18" fillId="7" borderId="5" applyNumberFormat="0" applyAlignment="0" applyProtection="0"/>
    <xf numFmtId="0" fontId="23" fillId="0" borderId="0" applyNumberFormat="0" applyFill="0" applyBorder="0" applyAlignment="0" applyProtection="0"/>
    <xf numFmtId="0" fontId="16" fillId="5" borderId="0" applyNumberFormat="0" applyBorder="0" applyAlignment="0" applyProtection="0"/>
    <xf numFmtId="0" fontId="13" fillId="0" borderId="0" applyNumberFormat="0" applyFill="0" applyBorder="0" applyAlignment="0" applyProtection="0"/>
    <xf numFmtId="0" fontId="1" fillId="9" borderId="8" applyNumberFormat="0" applyFont="0" applyAlignment="0" applyProtection="0"/>
    <xf numFmtId="0" fontId="19" fillId="7" borderId="4" applyNumberFormat="0" applyAlignment="0" applyProtection="0"/>
    <xf numFmtId="0" fontId="18" fillId="7" borderId="5" applyNumberFormat="0" applyAlignment="0" applyProtection="0"/>
    <xf numFmtId="0" fontId="1" fillId="15" borderId="0" applyNumberFormat="0" applyBorder="0" applyAlignment="0" applyProtection="0"/>
    <xf numFmtId="0" fontId="22" fillId="0" borderId="0" applyNumberFormat="0" applyFill="0" applyBorder="0" applyAlignment="0" applyProtection="0"/>
    <xf numFmtId="3" fontId="38" fillId="0" borderId="0" applyNumberForma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6" borderId="0" applyNumberFormat="0" applyBorder="0" applyAlignment="0" applyProtection="0"/>
    <xf numFmtId="0" fontId="17" fillId="6" borderId="4" applyNumberFormat="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21" fillId="8" borderId="7" applyNumberFormat="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4" fillId="3" borderId="0" applyNumberFormat="0" applyBorder="0" applyAlignment="0" applyProtection="0"/>
    <xf numFmtId="42" fontId="1" fillId="0" borderId="0" applyFont="0" applyFill="0" applyBorder="0" applyAlignment="0" applyProtection="0"/>
    <xf numFmtId="0" fontId="20" fillId="0" borderId="6" applyNumberFormat="0" applyFill="0" applyAlignment="0" applyProtection="0"/>
    <xf numFmtId="37" fontId="28" fillId="0" borderId="0" applyFont="0" applyFill="0" applyBorder="0" applyAlignment="0" applyProtection="0"/>
    <xf numFmtId="6" fontId="28" fillId="0" borderId="0" applyFont="0" applyFill="0" applyBorder="0" applyAlignment="0" applyProtection="0"/>
    <xf numFmtId="0" fontId="23" fillId="0" borderId="0" applyNumberFormat="0" applyFill="0" applyBorder="0" applyAlignment="0" applyProtection="0"/>
    <xf numFmtId="3" fontId="38"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9" borderId="8" applyNumberFormat="0" applyFont="0" applyAlignment="0" applyProtection="0"/>
    <xf numFmtId="0" fontId="15" fillId="4" borderId="0" applyNumberFormat="0" applyBorder="0" applyAlignment="0" applyProtection="0"/>
    <xf numFmtId="0" fontId="21" fillId="8" borderId="7" applyNumberFormat="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0" fontId="21" fillId="8" borderId="7"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 fontId="38"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7" fontId="28"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0" borderId="0"/>
    <xf numFmtId="0" fontId="1" fillId="0" borderId="0"/>
    <xf numFmtId="0" fontId="21" fillId="8" borderId="7" applyNumberFormat="0" applyAlignment="0" applyProtection="0"/>
    <xf numFmtId="0" fontId="22" fillId="0" borderId="0" applyNumberFormat="0" applyFill="0" applyBorder="0" applyAlignment="0" applyProtection="0"/>
    <xf numFmtId="0" fontId="19" fillId="7" borderId="4" applyNumberFormat="0" applyAlignment="0" applyProtection="0"/>
    <xf numFmtId="0" fontId="1" fillId="0" borderId="0"/>
    <xf numFmtId="0" fontId="23" fillId="0" borderId="0" applyNumberFormat="0" applyFill="0" applyBorder="0" applyAlignment="0" applyProtection="0"/>
    <xf numFmtId="43" fontId="46" fillId="0" borderId="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 fontId="28" fillId="0" borderId="0"/>
    <xf numFmtId="0" fontId="1" fillId="12" borderId="0" applyNumberFormat="0" applyBorder="0" applyAlignment="0" applyProtection="0"/>
    <xf numFmtId="9" fontId="1" fillId="0" borderId="0" applyFont="0" applyFill="0" applyBorder="0" applyAlignment="0" applyProtection="0"/>
    <xf numFmtId="0" fontId="7" fillId="2" borderId="1">
      <alignment horizontal="left" vertical="center" indent="1"/>
    </xf>
    <xf numFmtId="0" fontId="10" fillId="0" borderId="2">
      <alignment vertical="center"/>
    </xf>
    <xf numFmtId="0" fontId="11" fillId="0" borderId="3">
      <alignment vertical="center"/>
    </xf>
    <xf numFmtId="0" fontId="12" fillId="0" borderId="0">
      <alignment horizontal="left" vertical="center" indent="1"/>
    </xf>
    <xf numFmtId="0" fontId="1" fillId="9" borderId="8" applyNumberFormat="0" applyFont="0" applyAlignment="0" applyProtection="0"/>
    <xf numFmtId="0" fontId="24" fillId="1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8" fillId="7" borderId="5" applyNumberFormat="0" applyAlignment="0" applyProtection="0"/>
    <xf numFmtId="43" fontId="30" fillId="0" borderId="0" applyFont="0" applyFill="0" applyBorder="0" applyAlignment="0" applyProtection="0"/>
    <xf numFmtId="0" fontId="1" fillId="23" borderId="0" applyNumberFormat="0" applyBorder="0" applyAlignment="0" applyProtection="0"/>
    <xf numFmtId="6" fontId="28"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21" fillId="8" borderId="7" applyNumberFormat="0" applyAlignment="0" applyProtection="0"/>
    <xf numFmtId="0" fontId="14" fillId="3" borderId="0" applyNumberFormat="0" applyBorder="0" applyAlignment="0" applyProtection="0"/>
    <xf numFmtId="0" fontId="13" fillId="0" borderId="0" applyNumberFormat="0" applyFill="0" applyBorder="0" applyAlignment="0" applyProtection="0"/>
    <xf numFmtId="0" fontId="17" fillId="6" borderId="4" applyNumberFormat="0" applyAlignment="0" applyProtection="0"/>
    <xf numFmtId="0" fontId="16" fillId="5" borderId="0" applyNumberFormat="0" applyBorder="0" applyAlignment="0" applyProtection="0"/>
    <xf numFmtId="0" fontId="15" fillId="4" borderId="0" applyNumberFormat="0" applyBorder="0" applyAlignment="0" applyProtection="0"/>
    <xf numFmtId="9" fontId="1" fillId="0" borderId="0" applyFont="0" applyFill="0" applyBorder="0" applyAlignment="0" applyProtection="0"/>
    <xf numFmtId="0" fontId="1" fillId="27"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1" fontId="1" fillId="0" borderId="0" applyFont="0" applyFill="0" applyBorder="0" applyAlignment="0" applyProtection="0"/>
    <xf numFmtId="0" fontId="1" fillId="32" borderId="0" applyNumberFormat="0" applyBorder="0" applyAlignment="0" applyProtection="0"/>
    <xf numFmtId="0" fontId="1" fillId="15" borderId="0" applyNumberFormat="0" applyBorder="0" applyAlignment="0" applyProtection="0"/>
    <xf numFmtId="0" fontId="13" fillId="0" borderId="0" applyNumberFormat="0" applyFill="0" applyBorder="0" applyAlignment="0" applyProtection="0"/>
    <xf numFmtId="0" fontId="19" fillId="7" borderId="4" applyNumberFormat="0" applyAlignment="0" applyProtection="0"/>
    <xf numFmtId="0" fontId="24" fillId="14" borderId="0" applyNumberFormat="0" applyBorder="0" applyAlignment="0" applyProtection="0"/>
    <xf numFmtId="0" fontId="24" fillId="25"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18" fillId="7" borderId="5" applyNumberFormat="0" applyAlignment="0" applyProtection="0"/>
    <xf numFmtId="41" fontId="1" fillId="0" borderId="0" applyFont="0" applyFill="0" applyBorder="0" applyAlignment="0" applyProtection="0"/>
    <xf numFmtId="0" fontId="24" fillId="3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2" fontId="1"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41" fontId="1" fillId="0" borderId="0" applyFont="0" applyFill="0" applyBorder="0" applyAlignment="0" applyProtection="0"/>
    <xf numFmtId="0" fontId="1" fillId="16"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11"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2"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1" fillId="19"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1" fillId="2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0" fillId="0" borderId="6" applyNumberFormat="0" applyFill="0" applyAlignment="0" applyProtection="0"/>
    <xf numFmtId="0" fontId="24" fillId="21"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43" fontId="1" fillId="0" borderId="0" applyFont="0" applyFill="0" applyBorder="0" applyAlignment="0" applyProtection="0"/>
    <xf numFmtId="0" fontId="18" fillId="7" borderId="5" applyNumberFormat="0" applyAlignment="0" applyProtection="0"/>
    <xf numFmtId="9" fontId="1" fillId="0" borderId="0" applyFont="0" applyFill="0" applyBorder="0" applyAlignment="0" applyProtection="0"/>
    <xf numFmtId="0" fontId="21" fillId="8" borderId="7" applyNumberFormat="0" applyAlignment="0" applyProtection="0"/>
    <xf numFmtId="0" fontId="24" fillId="22" borderId="0" applyNumberFormat="0" applyBorder="0" applyAlignment="0" applyProtection="0"/>
    <xf numFmtId="41" fontId="1" fillId="0" borderId="0" applyFont="0" applyFill="0" applyBorder="0" applyAlignment="0" applyProtection="0"/>
    <xf numFmtId="0" fontId="1" fillId="2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4" fillId="3" borderId="0" applyNumberFormat="0" applyBorder="0" applyAlignment="0" applyProtection="0"/>
    <xf numFmtId="0" fontId="1" fillId="2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5" fillId="4" borderId="0" applyNumberFormat="0" applyBorder="0" applyAlignment="0" applyProtection="0"/>
    <xf numFmtId="0" fontId="24" fillId="26"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1" fillId="8" borderId="7" applyNumberFormat="0" applyAlignment="0" applyProtection="0"/>
    <xf numFmtId="0" fontId="1" fillId="9" borderId="8" applyNumberFormat="0" applyFont="0" applyAlignment="0" applyProtection="0"/>
    <xf numFmtId="0" fontId="1" fillId="27"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1" fillId="24"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1" fillId="23" borderId="0" applyNumberFormat="0" applyBorder="0" applyAlignment="0" applyProtection="0"/>
    <xf numFmtId="0" fontId="1" fillId="28"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5" fillId="0" borderId="9" applyNumberFormat="0" applyFill="0" applyAlignment="0" applyProtection="0"/>
    <xf numFmtId="0" fontId="1" fillId="19" borderId="0" applyNumberFormat="0" applyBorder="0" applyAlignment="0" applyProtection="0"/>
    <xf numFmtId="0" fontId="16" fillId="5" borderId="0" applyNumberFormat="0" applyBorder="0" applyAlignment="0" applyProtection="0"/>
    <xf numFmtId="0" fontId="1" fillId="20" borderId="0" applyNumberFormat="0" applyBorder="0" applyAlignment="0" applyProtection="0"/>
    <xf numFmtId="0" fontId="24" fillId="10" borderId="0" applyNumberFormat="0" applyBorder="0" applyAlignment="0" applyProtection="0"/>
    <xf numFmtId="0" fontId="17" fillId="6" borderId="4" applyNumberFormat="0" applyAlignment="0" applyProtection="0"/>
    <xf numFmtId="0" fontId="1" fillId="28"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20" fillId="0" borderId="6" applyNumberFormat="0" applyFill="0" applyAlignment="0" applyProtection="0"/>
    <xf numFmtId="0" fontId="16" fillId="5" borderId="0" applyNumberFormat="0" applyBorder="0" applyAlignment="0" applyProtection="0"/>
    <xf numFmtId="0" fontId="17" fillId="6" borderId="4" applyNumberFormat="0" applyAlignment="0" applyProtection="0"/>
    <xf numFmtId="0" fontId="14" fillId="3"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9" fillId="7" borderId="4" applyNumberFormat="0" applyAlignment="0" applyProtection="0"/>
    <xf numFmtId="0" fontId="1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24" fillId="29"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8" borderId="0" applyNumberFormat="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24" fillId="17"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4" borderId="0" applyNumberFormat="0" applyBorder="0" applyAlignment="0" applyProtection="0"/>
    <xf numFmtId="0" fontId="1" fillId="16"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 fillId="15" borderId="0" applyNumberFormat="0" applyBorder="0" applyAlignment="0" applyProtection="0"/>
    <xf numFmtId="0" fontId="18" fillId="7" borderId="5" applyNumberFormat="0" applyAlignment="0" applyProtection="0"/>
    <xf numFmtId="9"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2"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24" borderId="0" applyNumberFormat="0" applyBorder="0" applyAlignment="0" applyProtection="0"/>
    <xf numFmtId="0" fontId="15" fillId="4" borderId="0" applyNumberFormat="0" applyBorder="0" applyAlignment="0" applyProtection="0"/>
    <xf numFmtId="0" fontId="1" fillId="16"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0" fillId="0" borderId="6" applyNumberFormat="0" applyFill="0" applyAlignment="0" applyProtection="0"/>
    <xf numFmtId="0" fontId="17" fillId="6" borderId="4" applyNumberFormat="0" applyAlignment="0" applyProtection="0"/>
    <xf numFmtId="0" fontId="16" fillId="5" borderId="0" applyNumberFormat="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14" fillId="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3" borderId="0" applyNumberFormat="0" applyBorder="0" applyAlignment="0" applyProtection="0"/>
    <xf numFmtId="0" fontId="24" fillId="30"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2"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1" borderId="0" applyNumberFormat="0" applyBorder="0" applyAlignment="0" applyProtection="0"/>
    <xf numFmtId="41" fontId="1" fillId="0" borderId="0" applyFont="0" applyFill="0" applyBorder="0" applyAlignment="0" applyProtection="0"/>
    <xf numFmtId="0" fontId="1" fillId="15"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20"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4" fillId="14"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9"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8" borderId="0" applyNumberFormat="0" applyBorder="0" applyAlignment="0" applyProtection="0"/>
    <xf numFmtId="0" fontId="1" fillId="12"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33" borderId="0" applyNumberFormat="0" applyBorder="0" applyAlignment="0" applyProtection="0"/>
    <xf numFmtId="41" fontId="1" fillId="0" borderId="0" applyFont="0" applyFill="0" applyBorder="0" applyAlignment="0" applyProtection="0"/>
    <xf numFmtId="0" fontId="1" fillId="11"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 fillId="32"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4" fillId="1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9" borderId="0" applyNumberFormat="0" applyBorder="0" applyAlignment="0" applyProtection="0"/>
    <xf numFmtId="0" fontId="1" fillId="31" borderId="0" applyNumberFormat="0" applyBorder="0" applyAlignment="0" applyProtection="0"/>
    <xf numFmtId="0" fontId="20" fillId="0" borderId="6" applyNumberFormat="0" applyFill="0" applyAlignment="0" applyProtection="0"/>
    <xf numFmtId="0" fontId="5" fillId="0" borderId="9"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4" fillId="30" borderId="0" applyNumberFormat="0" applyBorder="0" applyAlignment="0" applyProtection="0"/>
    <xf numFmtId="0" fontId="18" fillId="7" borderId="5" applyNumberFormat="0" applyAlignment="0" applyProtection="0"/>
    <xf numFmtId="0" fontId="21" fillId="8" borderId="7" applyNumberFormat="0" applyAlignment="0" applyProtection="0"/>
    <xf numFmtId="0" fontId="23" fillId="0" borderId="0" applyNumberForma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28" borderId="0" applyNumberFormat="0" applyBorder="0" applyAlignment="0" applyProtection="0"/>
    <xf numFmtId="0" fontId="21" fillId="8" borderId="7"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7"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8" fillId="7" borderId="5" applyNumberFormat="0" applyAlignment="0" applyProtection="0"/>
    <xf numFmtId="0" fontId="21" fillId="8" borderId="7" applyNumberFormat="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22" fillId="0" borderId="0" applyNumberFormat="0" applyFill="0" applyBorder="0" applyAlignment="0" applyProtection="0"/>
    <xf numFmtId="41" fontId="1" fillId="0" borderId="0" applyFont="0" applyFill="0" applyBorder="0" applyAlignment="0" applyProtection="0"/>
    <xf numFmtId="0" fontId="19" fillId="7" borderId="4"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1" fillId="9" borderId="8" applyNumberFormat="0" applyFont="0" applyAlignment="0" applyProtection="0"/>
    <xf numFmtId="0" fontId="5" fillId="0" borderId="9" applyNumberFormat="0" applyFill="0" applyAlignment="0" applyProtection="0"/>
    <xf numFmtId="0" fontId="21" fillId="8" borderId="7" applyNumberFormat="0" applyAlignment="0" applyProtection="0"/>
    <xf numFmtId="0" fontId="17" fillId="6" borderId="4" applyNumberFormat="0" applyAlignment="0" applyProtection="0"/>
    <xf numFmtId="9" fontId="1" fillId="0" borderId="0" applyFont="0" applyFill="0" applyBorder="0" applyAlignment="0" applyProtection="0"/>
    <xf numFmtId="0" fontId="20" fillId="0" borderId="6" applyNumberFormat="0" applyFill="0" applyAlignment="0" applyProtection="0"/>
    <xf numFmtId="0" fontId="18" fillId="7" borderId="5"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9" fontId="28" fillId="0" borderId="0" applyFont="0" applyFill="0" applyBorder="0" applyAlignment="0" applyProtection="0"/>
    <xf numFmtId="0" fontId="24" fillId="14" borderId="0" applyNumberFormat="0" applyBorder="0" applyAlignment="0" applyProtection="0"/>
    <xf numFmtId="0" fontId="20" fillId="0" borderId="6" applyNumberFormat="0" applyFill="0" applyAlignment="0" applyProtection="0"/>
    <xf numFmtId="9" fontId="1"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21" fillId="8" borderId="7" applyNumberFormat="0" applyAlignment="0" applyProtection="0"/>
    <xf numFmtId="166"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17" fillId="6" borderId="4" applyNumberFormat="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5" borderId="0" applyNumberFormat="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20" fillId="0" borderId="6" applyNumberFormat="0" applyFill="0" applyAlignment="0" applyProtection="0"/>
    <xf numFmtId="0" fontId="19" fillId="7" borderId="4" applyNumberFormat="0" applyAlignment="0" applyProtection="0"/>
    <xf numFmtId="42" fontId="1" fillId="0" borderId="0" applyFont="0" applyFill="0" applyBorder="0" applyAlignment="0" applyProtection="0"/>
    <xf numFmtId="0" fontId="16" fillId="5" borderId="0" applyNumberFormat="0" applyBorder="0" applyAlignment="0" applyProtection="0"/>
    <xf numFmtId="6" fontId="28" fillId="0" borderId="0" applyFont="0" applyFill="0" applyBorder="0" applyAlignment="0" applyProtection="0"/>
    <xf numFmtId="0" fontId="1" fillId="9" borderId="8" applyNumberFormat="0" applyFont="0" applyAlignment="0" applyProtection="0"/>
    <xf numFmtId="0" fontId="14" fillId="3" borderId="0" applyNumberFormat="0" applyBorder="0" applyAlignment="0" applyProtection="0"/>
    <xf numFmtId="41" fontId="1" fillId="0" borderId="0" applyFont="0" applyFill="0" applyBorder="0" applyAlignment="0" applyProtection="0"/>
    <xf numFmtId="3" fontId="38"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5" fillId="4" borderId="0" applyNumberFormat="0" applyBorder="0" applyAlignment="0" applyProtection="0"/>
    <xf numFmtId="0" fontId="21" fillId="8" borderId="7" applyNumberFormat="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21" fillId="8" borderId="7"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5" fillId="0" borderId="9" applyNumberFormat="0" applyFill="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0" fontId="20" fillId="0" borderId="6" applyNumberFormat="0" applyFill="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41" fontId="1" fillId="0" borderId="0" applyFont="0" applyFill="0" applyBorder="0" applyAlignment="0" applyProtection="0"/>
    <xf numFmtId="0" fontId="5" fillId="0" borderId="9" applyNumberFormat="0" applyFill="0" applyAlignment="0" applyProtection="0"/>
    <xf numFmtId="0" fontId="18" fillId="7" borderId="5" applyNumberFormat="0" applyAlignment="0" applyProtection="0"/>
    <xf numFmtId="0" fontId="23" fillId="0" borderId="0" applyNumberFormat="0" applyFill="0" applyBorder="0" applyAlignment="0" applyProtection="0"/>
    <xf numFmtId="0" fontId="16" fillId="5" borderId="0" applyNumberFormat="0" applyBorder="0" applyAlignment="0" applyProtection="0"/>
    <xf numFmtId="0" fontId="13" fillId="0" borderId="0" applyNumberFormat="0" applyFill="0" applyBorder="0" applyAlignment="0" applyProtection="0"/>
    <xf numFmtId="0" fontId="1" fillId="9" borderId="8" applyNumberFormat="0" applyFont="0" applyAlignment="0" applyProtection="0"/>
    <xf numFmtId="0" fontId="19" fillId="7" borderId="4" applyNumberFormat="0" applyAlignment="0" applyProtection="0"/>
    <xf numFmtId="0" fontId="18" fillId="7" borderId="5" applyNumberFormat="0" applyAlignment="0" applyProtection="0"/>
    <xf numFmtId="0" fontId="1" fillId="15" borderId="0" applyNumberFormat="0" applyBorder="0" applyAlignment="0" applyProtection="0"/>
    <xf numFmtId="0" fontId="22" fillId="0" borderId="0" applyNumberFormat="0" applyFill="0" applyBorder="0" applyAlignment="0" applyProtection="0"/>
    <xf numFmtId="3" fontId="38" fillId="0" borderId="0" applyNumberForma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6" borderId="0" applyNumberFormat="0" applyBorder="0" applyAlignment="0" applyProtection="0"/>
    <xf numFmtId="0" fontId="17" fillId="6" borderId="4" applyNumberFormat="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21" fillId="8" borderId="7" applyNumberFormat="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4" fillId="3" borderId="0" applyNumberFormat="0" applyBorder="0" applyAlignment="0" applyProtection="0"/>
    <xf numFmtId="42" fontId="1" fillId="0" borderId="0" applyFont="0" applyFill="0" applyBorder="0" applyAlignment="0" applyProtection="0"/>
    <xf numFmtId="0" fontId="20" fillId="0" borderId="6" applyNumberFormat="0" applyFill="0" applyAlignment="0" applyProtection="0"/>
    <xf numFmtId="37" fontId="28" fillId="0" borderId="0" applyFont="0" applyFill="0" applyBorder="0" applyAlignment="0" applyProtection="0"/>
    <xf numFmtId="6" fontId="28" fillId="0" borderId="0" applyFont="0" applyFill="0" applyBorder="0" applyAlignment="0" applyProtection="0"/>
    <xf numFmtId="0" fontId="23" fillId="0" borderId="0" applyNumberFormat="0" applyFill="0" applyBorder="0" applyAlignment="0" applyProtection="0"/>
    <xf numFmtId="3" fontId="38"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9" borderId="8" applyNumberFormat="0" applyFont="0" applyAlignment="0" applyProtection="0"/>
    <xf numFmtId="0" fontId="15" fillId="4" borderId="0" applyNumberFormat="0" applyBorder="0" applyAlignment="0" applyProtection="0"/>
    <xf numFmtId="0" fontId="21" fillId="8" borderId="7" applyNumberFormat="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0" fontId="21" fillId="8" borderId="7"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39" fillId="0" borderId="0" applyNumberFormat="0" applyFill="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 fontId="38"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4" fillId="3" borderId="0" applyNumberFormat="0" applyBorder="0" applyAlignment="0" applyProtection="0"/>
    <xf numFmtId="0" fontId="16" fillId="5" borderId="0" applyNumberFormat="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1"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7" fontId="28" fillId="0" borderId="0" applyFont="0" applyFill="0" applyBorder="0" applyAlignment="0" applyProtection="0"/>
    <xf numFmtId="0" fontId="13" fillId="0" borderId="0" applyNumberForma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8" borderId="0" applyNumberFormat="0" applyBorder="0" applyAlignment="0" applyProtection="0"/>
    <xf numFmtId="0" fontId="20" fillId="0" borderId="6" applyNumberFormat="0" applyFill="0" applyAlignment="0" applyProtection="0"/>
    <xf numFmtId="0" fontId="18" fillId="7" borderId="5" applyNumberFormat="0" applyAlignment="0" applyProtection="0"/>
    <xf numFmtId="0" fontId="1" fillId="0" borderId="0"/>
    <xf numFmtId="0" fontId="5" fillId="0" borderId="9" applyNumberFormat="0" applyFill="0" applyAlignment="0" applyProtection="0"/>
    <xf numFmtId="43" fontId="46" fillId="0" borderId="0" applyFill="0" applyBorder="0" applyAlignment="0" applyProtection="0"/>
    <xf numFmtId="0" fontId="1" fillId="0" borderId="0"/>
    <xf numFmtId="9" fontId="46" fillId="0" borderId="0" applyFill="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3" fillId="0" borderId="0" applyNumberFormat="0" applyFill="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4" fillId="10" borderId="0" applyNumberFormat="0" applyBorder="0" applyAlignment="0" applyProtection="0"/>
    <xf numFmtId="0" fontId="14" fillId="3" borderId="0" applyNumberFormat="0" applyBorder="0" applyAlignment="0" applyProtection="0"/>
    <xf numFmtId="0" fontId="24" fillId="21" borderId="0" applyNumberFormat="0" applyBorder="0" applyAlignment="0" applyProtection="0"/>
    <xf numFmtId="0" fontId="16" fillId="5"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4" fillId="3"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1" fillId="32" borderId="0" applyNumberFormat="0" applyBorder="0" applyAlignment="0" applyProtection="0"/>
    <xf numFmtId="0" fontId="15" fillId="4" borderId="0" applyNumberFormat="0" applyBorder="0" applyAlignment="0" applyProtection="0"/>
    <xf numFmtId="0" fontId="14" fillId="3"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9"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32"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16" fillId="5" borderId="0" applyNumberFormat="0" applyBorder="0" applyAlignment="0" applyProtection="0"/>
    <xf numFmtId="41" fontId="1" fillId="0" borderId="0" applyFont="0" applyFill="0" applyBorder="0" applyAlignment="0" applyProtection="0"/>
    <xf numFmtId="0" fontId="1" fillId="16"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7" fillId="6" borderId="4" applyNumberFormat="0" applyAlignment="0" applyProtection="0"/>
    <xf numFmtId="43" fontId="46" fillId="0" borderId="0" applyFill="0" applyBorder="0" applyAlignment="0" applyProtection="0"/>
    <xf numFmtId="0" fontId="19" fillId="7" borderId="4" applyNumberFormat="0" applyAlignment="0" applyProtection="0"/>
    <xf numFmtId="0" fontId="14" fillId="3" borderId="0" applyNumberFormat="0" applyBorder="0" applyAlignment="0" applyProtection="0"/>
    <xf numFmtId="0" fontId="13" fillId="0" borderId="0" applyNumberFormat="0" applyFill="0" applyBorder="0" applyAlignment="0" applyProtection="0"/>
    <xf numFmtId="0" fontId="17" fillId="6" borderId="4" applyNumberFormat="0" applyAlignment="0" applyProtection="0"/>
    <xf numFmtId="0" fontId="16" fillId="5" borderId="0" applyNumberFormat="0" applyBorder="0" applyAlignment="0" applyProtection="0"/>
    <xf numFmtId="0" fontId="15" fillId="4" borderId="0" applyNumberFormat="0" applyBorder="0" applyAlignment="0" applyProtection="0"/>
    <xf numFmtId="0" fontId="24" fillId="18" borderId="0" applyNumberFormat="0" applyBorder="0" applyAlignment="0" applyProtection="0"/>
    <xf numFmtId="0" fontId="1" fillId="27"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3" fillId="0" borderId="0" applyNumberFormat="0" applyFill="0" applyBorder="0" applyAlignment="0" applyProtection="0"/>
    <xf numFmtId="0" fontId="1" fillId="32" borderId="0" applyNumberFormat="0" applyBorder="0" applyAlignment="0" applyProtection="0"/>
    <xf numFmtId="0" fontId="1" fillId="15" borderId="0" applyNumberFormat="0" applyBorder="0" applyAlignment="0" applyProtection="0"/>
    <xf numFmtId="0" fontId="13" fillId="0" borderId="0" applyNumberFormat="0" applyFill="0" applyBorder="0" applyAlignment="0" applyProtection="0"/>
    <xf numFmtId="0" fontId="19" fillId="7" borderId="4" applyNumberFormat="0" applyAlignment="0" applyProtection="0"/>
    <xf numFmtId="0" fontId="24" fillId="14" borderId="0" applyNumberFormat="0" applyBorder="0" applyAlignment="0" applyProtection="0"/>
    <xf numFmtId="0" fontId="24" fillId="25" borderId="0" applyNumberFormat="0" applyBorder="0" applyAlignment="0" applyProtection="0"/>
    <xf numFmtId="0" fontId="1" fillId="31" borderId="0" applyNumberFormat="0" applyBorder="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8" fillId="7" borderId="5" applyNumberFormat="0" applyAlignment="0" applyProtection="0"/>
    <xf numFmtId="0" fontId="19" fillId="7" borderId="4" applyNumberFormat="0" applyAlignment="0" applyProtection="0"/>
    <xf numFmtId="0" fontId="24" fillId="33"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0" fontId="17" fillId="6" borderId="4" applyNumberFormat="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41" fontId="1" fillId="0" borderId="0" applyFont="0" applyFill="0" applyBorder="0" applyAlignment="0" applyProtection="0"/>
    <xf numFmtId="0" fontId="1" fillId="16"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11"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2"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6" fillId="5" borderId="0" applyNumberFormat="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1" fillId="19"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1" fillId="2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0" fillId="0" borderId="6" applyNumberFormat="0" applyFill="0" applyAlignment="0" applyProtection="0"/>
    <xf numFmtId="0" fontId="24" fillId="21"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4" fillId="29" borderId="0" applyNumberFormat="0" applyBorder="0" applyAlignment="0" applyProtection="0"/>
    <xf numFmtId="0" fontId="18" fillId="7" borderId="5" applyNumberFormat="0" applyAlignment="0" applyProtection="0"/>
    <xf numFmtId="0" fontId="15" fillId="4" borderId="0" applyNumberFormat="0" applyBorder="0" applyAlignment="0" applyProtection="0"/>
    <xf numFmtId="0" fontId="21" fillId="8" borderId="7" applyNumberFormat="0" applyAlignment="0" applyProtection="0"/>
    <xf numFmtId="0" fontId="24" fillId="22" borderId="0" applyNumberFormat="0" applyBorder="0" applyAlignment="0" applyProtection="0"/>
    <xf numFmtId="41" fontId="1" fillId="0" borderId="0" applyFont="0" applyFill="0" applyBorder="0" applyAlignment="0" applyProtection="0"/>
    <xf numFmtId="0" fontId="1" fillId="2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4" fillId="3" borderId="0" applyNumberFormat="0" applyBorder="0" applyAlignment="0" applyProtection="0"/>
    <xf numFmtId="0" fontId="1" fillId="2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5" fillId="4" borderId="0" applyNumberFormat="0" applyBorder="0" applyAlignment="0" applyProtection="0"/>
    <xf numFmtId="0" fontId="24" fillId="26"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1" fillId="8" borderId="7" applyNumberFormat="0" applyAlignment="0" applyProtection="0"/>
    <xf numFmtId="0" fontId="1" fillId="28" borderId="0" applyNumberFormat="0" applyBorder="0" applyAlignment="0" applyProtection="0"/>
    <xf numFmtId="0" fontId="1" fillId="27"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1" fillId="24"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1" fillId="23" borderId="0" applyNumberFormat="0" applyBorder="0" applyAlignment="0" applyProtection="0"/>
    <xf numFmtId="0" fontId="1" fillId="28"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5" fillId="0" borderId="9" applyNumberFormat="0" applyFill="0" applyAlignment="0" applyProtection="0"/>
    <xf numFmtId="0" fontId="1" fillId="19" borderId="0" applyNumberFormat="0" applyBorder="0" applyAlignment="0" applyProtection="0"/>
    <xf numFmtId="0" fontId="16" fillId="5" borderId="0" applyNumberFormat="0" applyBorder="0" applyAlignment="0" applyProtection="0"/>
    <xf numFmtId="0" fontId="1" fillId="20" borderId="0" applyNumberFormat="0" applyBorder="0" applyAlignment="0" applyProtection="0"/>
    <xf numFmtId="0" fontId="24" fillId="10" borderId="0" applyNumberFormat="0" applyBorder="0" applyAlignment="0" applyProtection="0"/>
    <xf numFmtId="0" fontId="17" fillId="6" borderId="4" applyNumberFormat="0" applyAlignment="0" applyProtection="0"/>
    <xf numFmtId="0" fontId="1" fillId="28"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20" fillId="0" borderId="6" applyNumberFormat="0" applyFill="0" applyAlignment="0" applyProtection="0"/>
    <xf numFmtId="0" fontId="16" fillId="5" borderId="0" applyNumberFormat="0" applyBorder="0" applyAlignment="0" applyProtection="0"/>
    <xf numFmtId="0" fontId="17" fillId="6" borderId="4" applyNumberFormat="0" applyAlignment="0" applyProtection="0"/>
    <xf numFmtId="0" fontId="14" fillId="3"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9" fillId="7" borderId="4" applyNumberFormat="0" applyAlignment="0" applyProtection="0"/>
    <xf numFmtId="0" fontId="1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24" fillId="29"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8" borderId="0" applyNumberFormat="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24" fillId="17"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4" borderId="0" applyNumberFormat="0" applyBorder="0" applyAlignment="0" applyProtection="0"/>
    <xf numFmtId="0" fontId="1" fillId="16"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 fillId="15" borderId="0" applyNumberFormat="0" applyBorder="0" applyAlignment="0" applyProtection="0"/>
    <xf numFmtId="0" fontId="18" fillId="7" borderId="5" applyNumberFormat="0" applyAlignment="0" applyProtection="0"/>
    <xf numFmtId="9"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2"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24" borderId="0" applyNumberFormat="0" applyBorder="0" applyAlignment="0" applyProtection="0"/>
    <xf numFmtId="0" fontId="15" fillId="4" borderId="0" applyNumberFormat="0" applyBorder="0" applyAlignment="0" applyProtection="0"/>
    <xf numFmtId="0" fontId="1" fillId="16"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0" fillId="0" borderId="6" applyNumberFormat="0" applyFill="0" applyAlignment="0" applyProtection="0"/>
    <xf numFmtId="0" fontId="17" fillId="6" borderId="4" applyNumberFormat="0" applyAlignment="0" applyProtection="0"/>
    <xf numFmtId="0" fontId="16" fillId="5" borderId="0" applyNumberFormat="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14" fillId="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3" borderId="0" applyNumberFormat="0" applyBorder="0" applyAlignment="0" applyProtection="0"/>
    <xf numFmtId="0" fontId="24" fillId="30"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2"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1" borderId="0" applyNumberFormat="0" applyBorder="0" applyAlignment="0" applyProtection="0"/>
    <xf numFmtId="41" fontId="1" fillId="0" borderId="0" applyFont="0" applyFill="0" applyBorder="0" applyAlignment="0" applyProtection="0"/>
    <xf numFmtId="0" fontId="1" fillId="15"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20"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4" fillId="14"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9"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8" borderId="0" applyNumberFormat="0" applyBorder="0" applyAlignment="0" applyProtection="0"/>
    <xf numFmtId="0" fontId="1" fillId="12"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33" borderId="0" applyNumberFormat="0" applyBorder="0" applyAlignment="0" applyProtection="0"/>
    <xf numFmtId="41" fontId="1" fillId="0" borderId="0" applyFont="0" applyFill="0" applyBorder="0" applyAlignment="0" applyProtection="0"/>
    <xf numFmtId="0" fontId="1" fillId="11"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 fillId="32"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4" fillId="1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9" borderId="0" applyNumberFormat="0" applyBorder="0" applyAlignment="0" applyProtection="0"/>
    <xf numFmtId="0" fontId="1" fillId="31" borderId="0" applyNumberFormat="0" applyBorder="0" applyAlignment="0" applyProtection="0"/>
    <xf numFmtId="0" fontId="20" fillId="0" borderId="6" applyNumberFormat="0" applyFill="0" applyAlignment="0" applyProtection="0"/>
    <xf numFmtId="0" fontId="5" fillId="0" borderId="9"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4" fillId="30" borderId="0" applyNumberFormat="0" applyBorder="0" applyAlignment="0" applyProtection="0"/>
    <xf numFmtId="0" fontId="18" fillId="7" borderId="5" applyNumberFormat="0" applyAlignment="0" applyProtection="0"/>
    <xf numFmtId="0" fontId="21" fillId="8" borderId="7" applyNumberFormat="0" applyAlignment="0" applyProtection="0"/>
    <xf numFmtId="0" fontId="23" fillId="0" borderId="0" applyNumberForma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28" borderId="0" applyNumberFormat="0" applyBorder="0" applyAlignment="0" applyProtection="0"/>
    <xf numFmtId="0" fontId="21" fillId="8" borderId="7"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7"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30"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8" fillId="7" borderId="5" applyNumberFormat="0" applyAlignment="0" applyProtection="0"/>
    <xf numFmtId="0" fontId="21" fillId="8" borderId="7" applyNumberFormat="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27"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31"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21" fillId="8" borderId="7"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24" fillId="26" borderId="0" applyNumberFormat="0" applyBorder="0" applyAlignment="0" applyProtection="0"/>
    <xf numFmtId="0" fontId="5" fillId="0" borderId="9" applyNumberFormat="0" applyFill="0" applyAlignment="0" applyProtection="0"/>
    <xf numFmtId="0" fontId="21" fillId="8" borderId="7" applyNumberFormat="0" applyAlignment="0" applyProtection="0"/>
    <xf numFmtId="0" fontId="17" fillId="6" borderId="4" applyNumberFormat="0" applyAlignment="0" applyProtection="0"/>
    <xf numFmtId="0" fontId="24" fillId="17" borderId="0" applyNumberFormat="0" applyBorder="0" applyAlignment="0" applyProtection="0"/>
    <xf numFmtId="0" fontId="20" fillId="0" borderId="6" applyNumberFormat="0" applyFill="0" applyAlignment="0" applyProtection="0"/>
    <xf numFmtId="0" fontId="18" fillId="7" borderId="5" applyNumberFormat="0" applyAlignment="0" applyProtection="0"/>
    <xf numFmtId="0" fontId="20" fillId="0" borderId="6"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3" fillId="0" borderId="0" applyNumberFormat="0" applyFill="0" applyBorder="0" applyAlignment="0" applyProtection="0"/>
    <xf numFmtId="0" fontId="24" fillId="33" borderId="0" applyNumberFormat="0" applyBorder="0" applyAlignment="0" applyProtection="0"/>
    <xf numFmtId="0" fontId="19" fillId="7" borderId="4" applyNumberFormat="0" applyAlignment="0" applyProtection="0"/>
    <xf numFmtId="0" fontId="24" fillId="14" borderId="0" applyNumberFormat="0" applyBorder="0" applyAlignment="0" applyProtection="0"/>
    <xf numFmtId="0" fontId="20" fillId="0" borderId="6" applyNumberFormat="0" applyFill="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4" fillId="2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0" fontId="24" fillId="25" borderId="0" applyNumberFormat="0" applyBorder="0" applyAlignment="0" applyProtection="0"/>
    <xf numFmtId="0" fontId="1" fillId="15"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24" fillId="14" borderId="0" applyNumberFormat="0" applyBorder="0" applyAlignment="0" applyProtection="0"/>
    <xf numFmtId="0" fontId="17" fillId="6" borderId="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24"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4" borderId="0" applyNumberFormat="0" applyBorder="0" applyAlignment="0" applyProtection="0"/>
    <xf numFmtId="0" fontId="18" fillId="7" borderId="5"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0" fontId="1" fillId="16"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0" fontId="18" fillId="7" borderId="5" applyNumberFormat="0" applyAlignment="0" applyProtection="0"/>
    <xf numFmtId="0" fontId="15"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 fillId="2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4" borderId="0" applyNumberFormat="0" applyBorder="0" applyAlignment="0" applyProtection="0"/>
    <xf numFmtId="0" fontId="21" fillId="8" borderId="7" applyNumberFormat="0" applyAlignment="0" applyProtection="0"/>
    <xf numFmtId="0" fontId="24" fillId="30" borderId="0" applyNumberFormat="0" applyBorder="0" applyAlignment="0" applyProtection="0"/>
    <xf numFmtId="0" fontId="18" fillId="7" borderId="5" applyNumberFormat="0" applyAlignment="0" applyProtection="0"/>
    <xf numFmtId="0" fontId="14" fillId="3"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 fillId="12" borderId="0" applyNumberFormat="0" applyBorder="0" applyAlignment="0" applyProtection="0"/>
    <xf numFmtId="0" fontId="19" fillId="7" borderId="4" applyNumberFormat="0" applyAlignment="0" applyProtection="0"/>
    <xf numFmtId="0" fontId="17" fillId="6" borderId="4" applyNumberFormat="0" applyAlignment="0" applyProtection="0"/>
    <xf numFmtId="0" fontId="24" fillId="29" borderId="0" applyNumberFormat="0" applyBorder="0" applyAlignment="0" applyProtection="0"/>
    <xf numFmtId="0" fontId="1" fillId="27"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7" fillId="6" borderId="4" applyNumberFormat="0" applyAlignment="0" applyProtection="0"/>
    <xf numFmtId="0" fontId="15" fillId="4" borderId="0" applyNumberFormat="0" applyBorder="0" applyAlignment="0" applyProtection="0"/>
    <xf numFmtId="0" fontId="13" fillId="0" borderId="0" applyNumberFormat="0" applyFill="0" applyBorder="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0" fontId="1" fillId="28" borderId="0" applyNumberFormat="0" applyBorder="0" applyAlignment="0" applyProtection="0"/>
    <xf numFmtId="0" fontId="15" fillId="4"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0" fontId="5" fillId="0" borderId="9" applyNumberFormat="0" applyFill="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0" fontId="24" fillId="21"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3" fontId="39" fillId="0" borderId="0" applyNumberFormat="0" applyFill="0" applyBorder="0" applyAlignment="0" applyProtection="0"/>
    <xf numFmtId="0" fontId="22" fillId="0" borderId="0" applyNumberFormat="0" applyFill="0" applyBorder="0" applyAlignment="0" applyProtection="0"/>
    <xf numFmtId="3" fontId="39"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5" borderId="0" applyNumberFormat="0" applyBorder="0" applyAlignment="0" applyProtection="0"/>
    <xf numFmtId="0" fontId="1" fillId="27" borderId="0" applyNumberFormat="0" applyBorder="0" applyAlignment="0" applyProtection="0"/>
    <xf numFmtId="0" fontId="24" fillId="26" borderId="0" applyNumberFormat="0" applyBorder="0" applyAlignment="0" applyProtection="0"/>
    <xf numFmtId="0" fontId="2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20" fillId="0" borderId="6" applyNumberFormat="0" applyFill="0" applyAlignment="0" applyProtection="0"/>
    <xf numFmtId="0" fontId="19" fillId="7" borderId="4" applyNumberFormat="0" applyAlignment="0" applyProtection="0"/>
    <xf numFmtId="0" fontId="1" fillId="20" borderId="0" applyNumberFormat="0" applyBorder="0" applyAlignment="0" applyProtection="0"/>
    <xf numFmtId="0" fontId="24" fillId="21" borderId="0" applyNumberFormat="0" applyBorder="0" applyAlignment="0" applyProtection="0"/>
    <xf numFmtId="0" fontId="14" fillId="3" borderId="0" applyNumberFormat="0" applyBorder="0" applyAlignment="0" applyProtection="0"/>
    <xf numFmtId="0" fontId="24" fillId="18" borderId="0" applyNumberFormat="0" applyBorder="0" applyAlignment="0" applyProtection="0"/>
    <xf numFmtId="3" fontId="38"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3" fontId="38"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5"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5" fillId="4" borderId="0" applyNumberFormat="0" applyBorder="0" applyAlignment="0" applyProtection="0"/>
    <xf numFmtId="0" fontId="21" fillId="8" borderId="7" applyNumberFormat="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5" fillId="0" borderId="9" applyNumberFormat="0" applyFill="0" applyAlignment="0" applyProtection="0"/>
    <xf numFmtId="0" fontId="1" fillId="24" borderId="0" applyNumberFormat="0" applyBorder="0" applyAlignment="0" applyProtection="0"/>
    <xf numFmtId="0" fontId="21" fillId="8" borderId="7" applyNumberFormat="0" applyAlignment="0" applyProtection="0"/>
    <xf numFmtId="0" fontId="24" fillId="33"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1" fillId="8" borderId="7" applyNumberFormat="0" applyAlignment="0" applyProtection="0"/>
    <xf numFmtId="0" fontId="1" fillId="23" borderId="0" applyNumberFormat="0" applyBorder="0" applyAlignment="0" applyProtection="0"/>
    <xf numFmtId="0" fontId="18" fillId="7" borderId="5" applyNumberFormat="0" applyAlignment="0" applyProtection="0"/>
    <xf numFmtId="0" fontId="1" fillId="32"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0" fontId="24" fillId="22" borderId="0" applyNumberFormat="0" applyBorder="0" applyAlignment="0" applyProtection="0"/>
    <xf numFmtId="0" fontId="20" fillId="0" borderId="6" applyNumberFormat="0" applyFill="0" applyAlignment="0" applyProtection="0"/>
    <xf numFmtId="0" fontId="1" fillId="31"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4" fillId="3" borderId="0" applyNumberFormat="0" applyBorder="0" applyAlignment="0" applyProtection="0"/>
    <xf numFmtId="0" fontId="15" fillId="4" borderId="0" applyNumberFormat="0" applyBorder="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0" fontId="1" fillId="20" borderId="0" applyNumberFormat="0" applyBorder="0" applyAlignment="0" applyProtection="0"/>
    <xf numFmtId="0" fontId="15" fillId="4" borderId="0" applyNumberFormat="0" applyBorder="0" applyAlignment="0" applyProtection="0"/>
    <xf numFmtId="0" fontId="24" fillId="29"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0" fontId="1" fillId="15" borderId="0" applyNumberFormat="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8"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7" borderId="0" applyNumberFormat="0" applyBorder="0" applyAlignment="0" applyProtection="0"/>
    <xf numFmtId="3" fontId="39" fillId="0" borderId="0" applyNumberFormat="0" applyFill="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5" fillId="0" borderId="9" applyNumberFormat="0" applyFill="0" applyAlignment="0" applyProtection="0"/>
    <xf numFmtId="0" fontId="18" fillId="7" borderId="5" applyNumberFormat="0" applyAlignment="0" applyProtection="0"/>
    <xf numFmtId="0" fontId="23" fillId="0" borderId="0" applyNumberFormat="0" applyFill="0" applyBorder="0" applyAlignment="0" applyProtection="0"/>
    <xf numFmtId="0" fontId="16" fillId="5" borderId="0" applyNumberFormat="0" applyBorder="0" applyAlignment="0" applyProtection="0"/>
    <xf numFmtId="0" fontId="13" fillId="0" borderId="0" applyNumberFormat="0" applyFill="0" applyBorder="0" applyAlignment="0" applyProtection="0"/>
    <xf numFmtId="0" fontId="19" fillId="7" borderId="4" applyNumberFormat="0" applyAlignment="0" applyProtection="0"/>
    <xf numFmtId="0" fontId="18" fillId="7" borderId="5" applyNumberFormat="0" applyAlignment="0" applyProtection="0"/>
    <xf numFmtId="0" fontId="1" fillId="15" borderId="0" applyNumberFormat="0" applyBorder="0" applyAlignment="0" applyProtection="0"/>
    <xf numFmtId="0" fontId="22" fillId="0" borderId="0" applyNumberFormat="0" applyFill="0" applyBorder="0" applyAlignment="0" applyProtection="0"/>
    <xf numFmtId="3" fontId="38" fillId="0" borderId="0" applyNumberForma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7" borderId="0" applyNumberFormat="0" applyBorder="0" applyAlignment="0" applyProtection="0"/>
    <xf numFmtId="0" fontId="24" fillId="26"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6" borderId="0" applyNumberFormat="0" applyBorder="0" applyAlignment="0" applyProtection="0"/>
    <xf numFmtId="0" fontId="17" fillId="6" borderId="4" applyNumberFormat="0" applyAlignment="0" applyProtection="0"/>
    <xf numFmtId="0" fontId="15" fillId="4" borderId="0" applyNumberFormat="0" applyBorder="0" applyAlignment="0" applyProtection="0"/>
    <xf numFmtId="0" fontId="21" fillId="8" borderId="7" applyNumberFormat="0" applyAlignment="0" applyProtection="0"/>
    <xf numFmtId="0" fontId="24" fillId="1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24" fillId="26" borderId="0" applyNumberFormat="0" applyBorder="0" applyAlignment="0" applyProtection="0"/>
    <xf numFmtId="0" fontId="1" fillId="16"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0" fontId="1" fillId="16" borderId="0" applyNumberFormat="0" applyBorder="0" applyAlignment="0" applyProtection="0"/>
    <xf numFmtId="0" fontId="15" fillId="4" borderId="0" applyNumberFormat="0" applyBorder="0" applyAlignment="0" applyProtection="0"/>
    <xf numFmtId="0" fontId="14" fillId="3" borderId="0" applyNumberFormat="0" applyBorder="0" applyAlignment="0" applyProtection="0"/>
    <xf numFmtId="0" fontId="21" fillId="8" borderId="7"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3" borderId="0" applyNumberFormat="0" applyBorder="0" applyAlignment="0" applyProtection="0"/>
    <xf numFmtId="0" fontId="21" fillId="8" borderId="7" applyNumberFormat="0" applyAlignment="0" applyProtection="0"/>
    <xf numFmtId="0" fontId="1" fillId="15" borderId="0" applyNumberFormat="0" applyBorder="0" applyAlignment="0" applyProtection="0"/>
    <xf numFmtId="0" fontId="18" fillId="7" borderId="5" applyNumberFormat="0" applyAlignment="0" applyProtection="0"/>
    <xf numFmtId="0" fontId="1" fillId="24"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 fillId="11" borderId="0" applyNumberFormat="0" applyBorder="0" applyAlignment="0" applyProtection="0"/>
    <xf numFmtId="0" fontId="19" fillId="7" borderId="4" applyNumberFormat="0" applyAlignment="0" applyProtection="0"/>
    <xf numFmtId="0" fontId="17" fillId="6" borderId="4" applyNumberFormat="0" applyAlignment="0" applyProtection="0"/>
    <xf numFmtId="0" fontId="24" fillId="14" borderId="0" applyNumberFormat="0" applyBorder="0" applyAlignment="0" applyProtection="0"/>
    <xf numFmtId="0" fontId="24" fillId="26" borderId="0" applyNumberFormat="0" applyBorder="0" applyAlignment="0" applyProtection="0"/>
    <xf numFmtId="0" fontId="1" fillId="23"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15" borderId="0" applyNumberFormat="0" applyBorder="0" applyAlignment="0" applyProtection="0"/>
    <xf numFmtId="0" fontId="15" fillId="4" borderId="0" applyNumberFormat="0" applyBorder="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0" fontId="24" fillId="13" borderId="0" applyNumberFormat="0" applyBorder="0" applyAlignment="0" applyProtection="0"/>
    <xf numFmtId="0" fontId="15" fillId="4" borderId="0" applyNumberFormat="0" applyBorder="0" applyAlignment="0" applyProtection="0"/>
    <xf numFmtId="0" fontId="24" fillId="22"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0" fontId="1" fillId="20" borderId="0" applyNumberFormat="0" applyBorder="0" applyAlignment="0" applyProtection="0"/>
    <xf numFmtId="0" fontId="1" fillId="12" borderId="0" applyNumberFormat="0" applyBorder="0" applyAlignment="0" applyProtection="0"/>
    <xf numFmtId="0" fontId="1" fillId="23" borderId="0" applyNumberFormat="0" applyBorder="0" applyAlignment="0" applyProtection="0"/>
    <xf numFmtId="0" fontId="24" fillId="21"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3" fontId="39" fillId="0" borderId="0" applyNumberForma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4" fillId="3" borderId="0" applyNumberFormat="0" applyBorder="0" applyAlignment="0" applyProtection="0"/>
    <xf numFmtId="0" fontId="1" fillId="12" borderId="0" applyNumberFormat="0" applyBorder="0" applyAlignment="0" applyProtection="0"/>
    <xf numFmtId="0" fontId="20" fillId="0" borderId="6" applyNumberFormat="0" applyFill="0" applyAlignment="0" applyProtection="0"/>
    <xf numFmtId="37" fontId="28" fillId="0" borderId="0" applyFont="0" applyFill="0" applyBorder="0" applyAlignment="0" applyProtection="0"/>
    <xf numFmtId="0" fontId="1" fillId="20" borderId="0" applyNumberFormat="0" applyBorder="0" applyAlignment="0" applyProtection="0"/>
    <xf numFmtId="0" fontId="23" fillId="0" borderId="0" applyNumberFormat="0" applyFill="0" applyBorder="0" applyAlignment="0" applyProtection="0"/>
    <xf numFmtId="3" fontId="38"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8"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4" fillId="17"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0" fontId="24" fillId="13" borderId="0" applyNumberFormat="0" applyBorder="0" applyAlignment="0" applyProtection="0"/>
    <xf numFmtId="0" fontId="15" fillId="4" borderId="0" applyNumberFormat="0" applyBorder="0" applyAlignment="0" applyProtection="0"/>
    <xf numFmtId="0" fontId="14" fillId="3" borderId="0" applyNumberFormat="0" applyBorder="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0" fontId="18" fillId="7" borderId="5" applyNumberFormat="0" applyAlignment="0" applyProtection="0"/>
    <xf numFmtId="0" fontId="1" fillId="16"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0" fontId="18" fillId="7" borderId="5" applyNumberFormat="0" applyAlignment="0" applyProtection="0"/>
    <xf numFmtId="0" fontId="21" fillId="8" borderId="7" applyNumberFormat="0" applyAlignment="0" applyProtection="0"/>
    <xf numFmtId="0" fontId="1" fillId="15"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12" borderId="0" applyNumberFormat="0" applyBorder="0" applyAlignment="0" applyProtection="0"/>
    <xf numFmtId="0" fontId="15" fillId="4" borderId="0" applyNumberFormat="0" applyBorder="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0" fontId="5" fillId="0" borderId="9" applyNumberFormat="0" applyFill="0" applyAlignment="0" applyProtection="0"/>
    <xf numFmtId="0" fontId="15" fillId="4"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0" fontId="24" fillId="13" borderId="0" applyNumberFormat="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0" fontId="24" fillId="25" borderId="0" applyNumberFormat="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3" fontId="39" fillId="0" borderId="0" applyNumberFormat="0" applyFill="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 fontId="38"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1" fillId="11"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0" fontId="21" fillId="8" borderId="7" applyNumberFormat="0" applyAlignment="0" applyProtection="0"/>
    <xf numFmtId="0" fontId="1" fillId="28"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0" fontId="24" fillId="10" borderId="0" applyNumberFormat="0" applyBorder="0" applyAlignment="0" applyProtection="0"/>
    <xf numFmtId="0" fontId="15" fillId="4" borderId="0" applyNumberFormat="0" applyBorder="0" applyAlignment="0" applyProtection="0"/>
    <xf numFmtId="0" fontId="1" fillId="32" borderId="0" applyNumberFormat="0" applyBorder="0" applyAlignment="0" applyProtection="0"/>
    <xf numFmtId="0" fontId="14" fillId="3" borderId="0" applyNumberFormat="0" applyBorder="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2" borderId="0" applyNumberFormat="0" applyBorder="0" applyAlignment="0" applyProtection="0"/>
    <xf numFmtId="0" fontId="21" fillId="8" borderId="7" applyNumberFormat="0" applyAlignment="0" applyProtection="0"/>
    <xf numFmtId="0" fontId="20" fillId="0" borderId="6" applyNumberFormat="0" applyFill="0" applyAlignment="0" applyProtection="0"/>
    <xf numFmtId="0" fontId="18" fillId="7" borderId="5" applyNumberFormat="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24" fillId="10" borderId="0" applyNumberFormat="0" applyBorder="0" applyAlignment="0" applyProtection="0"/>
    <xf numFmtId="0" fontId="19" fillId="7" borderId="4" applyNumberFormat="0" applyAlignment="0" applyProtection="0"/>
    <xf numFmtId="0" fontId="17" fillId="6" borderId="4" applyNumberFormat="0" applyAlignment="0" applyProtection="0"/>
    <xf numFmtId="0" fontId="18" fillId="7" borderId="5" applyNumberFormat="0" applyAlignment="0" applyProtection="0"/>
    <xf numFmtId="0" fontId="24" fillId="25" borderId="0" applyNumberFormat="0" applyBorder="0" applyAlignment="0" applyProtection="0"/>
    <xf numFmtId="41"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5" fillId="0" borderId="9" applyNumberFormat="0" applyFill="0" applyAlignment="0" applyProtection="0"/>
    <xf numFmtId="0" fontId="15" fillId="4" borderId="0" applyNumberFormat="0" applyBorder="0" applyAlignment="0" applyProtection="0"/>
    <xf numFmtId="0" fontId="1" fillId="31" borderId="0" applyNumberFormat="0" applyBorder="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0" fontId="17" fillId="6" borderId="4" applyNumberFormat="0" applyAlignment="0" applyProtection="0"/>
    <xf numFmtId="0" fontId="15" fillId="4"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0" fontId="1" fillId="19" borderId="0" applyNumberFormat="0" applyBorder="0" applyAlignment="0" applyProtection="0"/>
    <xf numFmtId="0" fontId="16" fillId="5" borderId="0" applyNumberFormat="0" applyBorder="0" applyAlignment="0" applyProtection="0"/>
    <xf numFmtId="0" fontId="24" fillId="22" borderId="0" applyNumberFormat="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4" fillId="3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 fillId="19" borderId="0" applyNumberFormat="0" applyBorder="0" applyAlignment="0" applyProtection="0"/>
    <xf numFmtId="0" fontId="2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7" fontId="28" fillId="0" borderId="0" applyFont="0" applyFill="0" applyBorder="0" applyAlignment="0" applyProtection="0"/>
    <xf numFmtId="0" fontId="24" fillId="18" borderId="0" applyNumberFormat="0" applyBorder="0" applyAlignment="0" applyProtection="0"/>
    <xf numFmtId="0" fontId="24" fillId="17" borderId="0" applyNumberFormat="0" applyBorder="0" applyAlignment="0" applyProtection="0"/>
    <xf numFmtId="0" fontId="15" fillId="4" borderId="0" applyNumberFormat="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4" fillId="29"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4" fillId="3" borderId="0" applyNumberFormat="0" applyBorder="0" applyAlignment="0" applyProtection="0"/>
    <xf numFmtId="0" fontId="1" fillId="9" borderId="8" applyNumberFormat="0" applyFon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 fillId="15"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22" borderId="0" applyNumberFormat="0" applyBorder="0" applyAlignment="0" applyProtection="0"/>
    <xf numFmtId="0" fontId="20" fillId="0" borderId="6" applyNumberFormat="0" applyFill="0" applyAlignment="0" applyProtection="0"/>
    <xf numFmtId="0" fontId="1" fillId="32" borderId="0" applyNumberFormat="0" applyBorder="0" applyAlignment="0" applyProtection="0"/>
    <xf numFmtId="0" fontId="24" fillId="21"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41" fontId="1" fillId="0" borderId="0" applyFont="0" applyFill="0" applyBorder="0" applyAlignment="0" applyProtection="0"/>
    <xf numFmtId="0" fontId="1" fillId="16"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11"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2"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1" fillId="19"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1" fillId="2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0" fillId="0" borderId="6" applyNumberFormat="0" applyFill="0" applyAlignment="0" applyProtection="0"/>
    <xf numFmtId="0" fontId="24" fillId="21"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8" fillId="7" borderId="5" applyNumberFormat="0" applyAlignment="0" applyProtection="0"/>
    <xf numFmtId="9" fontId="1" fillId="0" borderId="0" applyFont="0" applyFill="0" applyBorder="0" applyAlignment="0" applyProtection="0"/>
    <xf numFmtId="0" fontId="21" fillId="8" borderId="7" applyNumberFormat="0" applyAlignment="0" applyProtection="0"/>
    <xf numFmtId="0" fontId="24" fillId="22" borderId="0" applyNumberFormat="0" applyBorder="0" applyAlignment="0" applyProtection="0"/>
    <xf numFmtId="41" fontId="1" fillId="0" borderId="0" applyFont="0" applyFill="0" applyBorder="0" applyAlignment="0" applyProtection="0"/>
    <xf numFmtId="0" fontId="1" fillId="2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4" fillId="3" borderId="0" applyNumberFormat="0" applyBorder="0" applyAlignment="0" applyProtection="0"/>
    <xf numFmtId="0" fontId="1" fillId="2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5" fillId="4" borderId="0" applyNumberFormat="0" applyBorder="0" applyAlignment="0" applyProtection="0"/>
    <xf numFmtId="0" fontId="24" fillId="26"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1" fillId="8" borderId="7" applyNumberFormat="0" applyAlignment="0" applyProtection="0"/>
    <xf numFmtId="0" fontId="1" fillId="27"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1" fillId="24"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1" fillId="23" borderId="0" applyNumberFormat="0" applyBorder="0" applyAlignment="0" applyProtection="0"/>
    <xf numFmtId="0" fontId="1" fillId="28"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5" fillId="0" borderId="9" applyNumberFormat="0" applyFill="0" applyAlignment="0" applyProtection="0"/>
    <xf numFmtId="0" fontId="1" fillId="19" borderId="0" applyNumberFormat="0" applyBorder="0" applyAlignment="0" applyProtection="0"/>
    <xf numFmtId="0" fontId="16" fillId="5" borderId="0" applyNumberFormat="0" applyBorder="0" applyAlignment="0" applyProtection="0"/>
    <xf numFmtId="0" fontId="1" fillId="20" borderId="0" applyNumberFormat="0" applyBorder="0" applyAlignment="0" applyProtection="0"/>
    <xf numFmtId="0" fontId="24" fillId="10" borderId="0" applyNumberFormat="0" applyBorder="0" applyAlignment="0" applyProtection="0"/>
    <xf numFmtId="0" fontId="17" fillId="6" borderId="4" applyNumberFormat="0" applyAlignment="0" applyProtection="0"/>
    <xf numFmtId="0" fontId="1" fillId="28"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1" fillId="0" borderId="0" applyFont="0" applyFill="0" applyBorder="0" applyAlignment="0" applyProtection="0"/>
    <xf numFmtId="0" fontId="15" fillId="4"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20" fillId="0" borderId="6" applyNumberFormat="0" applyFill="0" applyAlignment="0" applyProtection="0"/>
    <xf numFmtId="0" fontId="16" fillId="5" borderId="0" applyNumberFormat="0" applyBorder="0" applyAlignment="0" applyProtection="0"/>
    <xf numFmtId="0" fontId="17" fillId="6" borderId="4" applyNumberFormat="0" applyAlignment="0" applyProtection="0"/>
    <xf numFmtId="0" fontId="14" fillId="3"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9" fillId="7" borderId="4" applyNumberFormat="0" applyAlignment="0" applyProtection="0"/>
    <xf numFmtId="0" fontId="1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24" fillId="29"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8" borderId="0" applyNumberFormat="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24" fillId="17"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4" borderId="0" applyNumberFormat="0" applyBorder="0" applyAlignment="0" applyProtection="0"/>
    <xf numFmtId="0" fontId="1" fillId="16"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 fillId="15" borderId="0" applyNumberFormat="0" applyBorder="0" applyAlignment="0" applyProtection="0"/>
    <xf numFmtId="0" fontId="18" fillId="7" borderId="5" applyNumberFormat="0" applyAlignment="0" applyProtection="0"/>
    <xf numFmtId="9" fontId="1" fillId="0" borderId="0" applyFont="0" applyFill="0" applyBorder="0" applyAlignment="0" applyProtection="0"/>
    <xf numFmtId="0" fontId="21" fillId="8" borderId="7" applyNumberFormat="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2"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24" borderId="0" applyNumberFormat="0" applyBorder="0" applyAlignment="0" applyProtection="0"/>
    <xf numFmtId="0" fontId="15" fillId="4" borderId="0" applyNumberFormat="0" applyBorder="0" applyAlignment="0" applyProtection="0"/>
    <xf numFmtId="0" fontId="1" fillId="16"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0" fillId="0" borderId="6" applyNumberFormat="0" applyFill="0" applyAlignment="0" applyProtection="0"/>
    <xf numFmtId="0" fontId="17" fillId="6" borderId="4" applyNumberFormat="0" applyAlignment="0" applyProtection="0"/>
    <xf numFmtId="0" fontId="16" fillId="5" borderId="0" applyNumberFormat="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14" fillId="3"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3" borderId="0" applyNumberFormat="0" applyBorder="0" applyAlignment="0" applyProtection="0"/>
    <xf numFmtId="0" fontId="24" fillId="30"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2"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1" borderId="0" applyNumberFormat="0" applyBorder="0" applyAlignment="0" applyProtection="0"/>
    <xf numFmtId="41" fontId="1" fillId="0" borderId="0" applyFont="0" applyFill="0" applyBorder="0" applyAlignment="0" applyProtection="0"/>
    <xf numFmtId="0" fontId="1" fillId="15"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 fillId="20"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4" fillId="14"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9"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8" borderId="0" applyNumberFormat="0" applyBorder="0" applyAlignment="0" applyProtection="0"/>
    <xf numFmtId="0" fontId="1" fillId="12"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33" borderId="0" applyNumberFormat="0" applyBorder="0" applyAlignment="0" applyProtection="0"/>
    <xf numFmtId="41" fontId="1" fillId="0" borderId="0" applyFont="0" applyFill="0" applyBorder="0" applyAlignment="0" applyProtection="0"/>
    <xf numFmtId="0" fontId="1" fillId="11" borderId="0" applyNumberFormat="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 fillId="32"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4" fillId="1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9" borderId="0" applyNumberFormat="0" applyBorder="0" applyAlignment="0" applyProtection="0"/>
    <xf numFmtId="0" fontId="1" fillId="31" borderId="0" applyNumberFormat="0" applyBorder="0" applyAlignment="0" applyProtection="0"/>
    <xf numFmtId="0" fontId="20" fillId="0" borderId="6" applyNumberFormat="0" applyFill="0" applyAlignment="0" applyProtection="0"/>
    <xf numFmtId="0" fontId="5" fillId="0" borderId="9"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4" fillId="30" borderId="0" applyNumberFormat="0" applyBorder="0" applyAlignment="0" applyProtection="0"/>
    <xf numFmtId="0" fontId="18" fillId="7" borderId="5" applyNumberFormat="0" applyAlignment="0" applyProtection="0"/>
    <xf numFmtId="0" fontId="21" fillId="8" borderId="7" applyNumberFormat="0" applyAlignment="0" applyProtection="0"/>
    <xf numFmtId="0" fontId="23" fillId="0" borderId="0" applyNumberForma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28" borderId="0" applyNumberFormat="0" applyBorder="0" applyAlignment="0" applyProtection="0"/>
    <xf numFmtId="0" fontId="21" fillId="8" borderId="7"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27"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1"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8" fillId="7" borderId="5" applyNumberFormat="0" applyAlignment="0" applyProtection="0"/>
    <xf numFmtId="0" fontId="21" fillId="8" borderId="7" applyNumberFormat="0" applyAlignment="0" applyProtection="0"/>
    <xf numFmtId="41" fontId="1" fillId="0" borderId="0" applyFont="0" applyFill="0" applyBorder="0" applyAlignment="0" applyProtection="0"/>
    <xf numFmtId="42"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19" fillId="7"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0" fontId="17" fillId="6" borderId="4" applyNumberFormat="0" applyAlignment="0" applyProtection="0"/>
    <xf numFmtId="0" fontId="20" fillId="0" borderId="6" applyNumberFormat="0" applyFill="0" applyAlignment="0" applyProtection="0"/>
    <xf numFmtId="0" fontId="18" fillId="7" borderId="5" applyNumberFormat="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20" fillId="0" borderId="6" applyNumberFormat="0" applyFill="0" applyAlignment="0" applyProtection="0"/>
    <xf numFmtId="9" fontId="1"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0" fontId="15" fillId="4" borderId="0" applyNumberFormat="0" applyBorder="0" applyAlignment="0" applyProtection="0"/>
    <xf numFmtId="0" fontId="14" fillId="3" borderId="0" applyNumberFormat="0" applyBorder="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0" fontId="18" fillId="7" borderId="5"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0" fontId="15" fillId="4"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 fontId="39"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 fillId="15" borderId="0" applyNumberFormat="0" applyBorder="0" applyAlignment="0" applyProtection="0"/>
    <xf numFmtId="0" fontId="23"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20" fillId="0" borderId="6" applyNumberFormat="0" applyFill="0" applyAlignment="0" applyProtection="0"/>
    <xf numFmtId="0" fontId="19" fillId="7" borderId="4" applyNumberFormat="0" applyAlignment="0" applyProtection="0"/>
    <xf numFmtId="6" fontId="28" fillId="0" borderId="0" applyFont="0" applyFill="0" applyBorder="0" applyAlignment="0" applyProtection="0"/>
    <xf numFmtId="0" fontId="14" fillId="3" borderId="0" applyNumberFormat="0" applyBorder="0" applyAlignment="0" applyProtection="0"/>
    <xf numFmtId="3" fontId="38"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5" fillId="4" borderId="0" applyNumberFormat="0" applyBorder="0" applyAlignment="0" applyProtection="0"/>
    <xf numFmtId="0" fontId="21" fillId="8" borderId="7" applyNumberFormat="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0" fontId="15" fillId="4"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1" fillId="8" borderId="7" applyNumberFormat="0" applyAlignment="0" applyProtection="0"/>
    <xf numFmtId="0" fontId="18" fillId="7" borderId="5"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0" fontId="20" fillId="0" borderId="6"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0" fontId="15" fillId="4"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 fontId="39" fillId="0" borderId="0" applyNumberFormat="0" applyFill="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0" fontId="5" fillId="0" borderId="9" applyNumberFormat="0" applyFill="0" applyAlignment="0" applyProtection="0"/>
    <xf numFmtId="0" fontId="18" fillId="7" borderId="5" applyNumberFormat="0" applyAlignment="0" applyProtection="0"/>
    <xf numFmtId="0" fontId="23" fillId="0" borderId="0" applyNumberFormat="0" applyFill="0" applyBorder="0" applyAlignment="0" applyProtection="0"/>
    <xf numFmtId="0" fontId="16" fillId="5" borderId="0" applyNumberFormat="0" applyBorder="0" applyAlignment="0" applyProtection="0"/>
    <xf numFmtId="0" fontId="13" fillId="0" borderId="0" applyNumberFormat="0" applyFill="0" applyBorder="0" applyAlignment="0" applyProtection="0"/>
    <xf numFmtId="0" fontId="19" fillId="7" borderId="4" applyNumberFormat="0" applyAlignment="0" applyProtection="0"/>
    <xf numFmtId="0" fontId="18" fillId="7" borderId="5" applyNumberFormat="0" applyAlignment="0" applyProtection="0"/>
    <xf numFmtId="0" fontId="1" fillId="15" borderId="0" applyNumberFormat="0" applyBorder="0" applyAlignment="0" applyProtection="0"/>
    <xf numFmtId="0" fontId="22" fillId="0" borderId="0" applyNumberFormat="0" applyFill="0" applyBorder="0" applyAlignment="0" applyProtection="0"/>
    <xf numFmtId="3" fontId="38" fillId="0" borderId="0" applyNumberForma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6" borderId="0" applyNumberFormat="0" applyBorder="0" applyAlignment="0" applyProtection="0"/>
    <xf numFmtId="0" fontId="17" fillId="6" borderId="4" applyNumberFormat="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0" fontId="15" fillId="4" borderId="0" applyNumberFormat="0" applyBorder="0" applyAlignment="0" applyProtection="0"/>
    <xf numFmtId="0" fontId="14" fillId="3" borderId="0" applyNumberFormat="0" applyBorder="0" applyAlignment="0" applyProtection="0"/>
    <xf numFmtId="0" fontId="21" fillId="8" borderId="7"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1" fillId="8" borderId="7" applyNumberFormat="0" applyAlignment="0" applyProtection="0"/>
    <xf numFmtId="0" fontId="18" fillId="7" borderId="5"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0" fontId="15" fillId="4"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 fontId="39" fillId="0" borderId="0" applyNumberForma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4" fillId="3" borderId="0" applyNumberFormat="0" applyBorder="0" applyAlignment="0" applyProtection="0"/>
    <xf numFmtId="0" fontId="20" fillId="0" borderId="6" applyNumberFormat="0" applyFill="0" applyAlignment="0" applyProtection="0"/>
    <xf numFmtId="37" fontId="28" fillId="0" borderId="0" applyFont="0" applyFill="0" applyBorder="0" applyAlignment="0" applyProtection="0"/>
    <xf numFmtId="6" fontId="28" fillId="0" borderId="0" applyFont="0" applyFill="0" applyBorder="0" applyAlignment="0" applyProtection="0"/>
    <xf numFmtId="0" fontId="23" fillId="0" borderId="0" applyNumberFormat="0" applyFill="0" applyBorder="0" applyAlignment="0" applyProtection="0"/>
    <xf numFmtId="3" fontId="38"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 fillId="11"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0" fontId="15" fillId="4" borderId="0" applyNumberFormat="0" applyBorder="0" applyAlignment="0" applyProtection="0"/>
    <xf numFmtId="0" fontId="14" fillId="3" borderId="0" applyNumberFormat="0" applyBorder="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0" fontId="18" fillId="7" borderId="5"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0" fontId="21" fillId="8" borderId="7"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0" fontId="15" fillId="4"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 fontId="39" fillId="0" borderId="0" applyNumberFormat="0" applyFill="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 fontId="38"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9" fontId="1"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0" fontId="15" fillId="4" borderId="0" applyNumberFormat="0" applyBorder="0" applyAlignment="0" applyProtection="0"/>
    <xf numFmtId="0" fontId="14" fillId="3" borderId="0" applyNumberFormat="0" applyBorder="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43" fontId="1" fillId="0" borderId="0" applyFont="0" applyFill="0" applyBorder="0" applyAlignment="0" applyProtection="0"/>
    <xf numFmtId="0" fontId="21" fillId="8" borderId="7" applyNumberFormat="0" applyAlignment="0" applyProtection="0"/>
    <xf numFmtId="0" fontId="18" fillId="7" borderId="5" applyNumberFormat="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1"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0" fontId="15" fillId="4"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1"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7" fontId="28" fillId="0" borderId="0" applyFont="0" applyFill="0" applyBorder="0" applyAlignment="0" applyProtection="0"/>
    <xf numFmtId="3" fontId="38" fillId="0" borderId="0" applyNumberFormat="0" applyFill="0" applyBorder="0" applyAlignment="0" applyProtection="0"/>
    <xf numFmtId="3" fontId="39"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3" fontId="39" fillId="0" borderId="0" applyNumberFormat="0" applyFill="0" applyBorder="0" applyAlignment="0" applyProtection="0"/>
  </cellStyleXfs>
  <cellXfs count="277">
    <xf numFmtId="3" fontId="0" fillId="0" borderId="0" xfId="0"/>
    <xf numFmtId="3" fontId="0" fillId="0" borderId="0" xfId="0" applyAlignment="1" applyProtection="1">
      <alignment vertical="center"/>
    </xf>
    <xf numFmtId="3" fontId="6" fillId="0" borderId="0" xfId="0" applyFont="1" applyAlignment="1" applyProtection="1">
      <alignment vertical="center"/>
    </xf>
    <xf numFmtId="0" fontId="10" fillId="0" borderId="2" xfId="4">
      <alignment vertical="center"/>
    </xf>
    <xf numFmtId="0" fontId="12" fillId="0" borderId="0" xfId="6">
      <alignment horizontal="left" vertical="center" indent="1"/>
    </xf>
    <xf numFmtId="0" fontId="10" fillId="0" borderId="2" xfId="4" applyFill="1">
      <alignment vertical="center"/>
    </xf>
    <xf numFmtId="0" fontId="11" fillId="0" borderId="3" xfId="5">
      <alignment vertical="center"/>
    </xf>
    <xf numFmtId="0" fontId="11" fillId="0" borderId="3" xfId="5" applyFill="1">
      <alignment vertical="center"/>
    </xf>
    <xf numFmtId="0" fontId="25" fillId="0" borderId="0" xfId="49" applyFill="1" applyBorder="1">
      <alignment horizontal="left" vertical="center"/>
    </xf>
    <xf numFmtId="0" fontId="35" fillId="0" borderId="0" xfId="50">
      <alignment horizontal="right" vertical="center"/>
    </xf>
    <xf numFmtId="3" fontId="28" fillId="0" borderId="0" xfId="0" applyFont="1" applyFill="1" applyProtection="1"/>
    <xf numFmtId="3" fontId="26" fillId="35" borderId="14" xfId="0" applyFont="1" applyFill="1" applyBorder="1" applyAlignment="1" applyProtection="1">
      <alignment horizontal="center" vertical="center"/>
    </xf>
    <xf numFmtId="3" fontId="26" fillId="35" borderId="15" xfId="0" applyFont="1" applyFill="1" applyBorder="1" applyAlignment="1" applyProtection="1">
      <alignment horizontal="center" vertical="center"/>
    </xf>
    <xf numFmtId="3" fontId="26" fillId="35" borderId="16" xfId="0" applyFont="1" applyFill="1" applyBorder="1" applyAlignment="1" applyProtection="1">
      <alignment horizontal="center" vertical="center"/>
    </xf>
    <xf numFmtId="3" fontId="12" fillId="0" borderId="17" xfId="0" applyFont="1" applyFill="1" applyBorder="1" applyAlignment="1" applyProtection="1">
      <alignment horizontal="center" vertical="center" wrapText="1"/>
    </xf>
    <xf numFmtId="3" fontId="28" fillId="0" borderId="1" xfId="0" applyFont="1" applyFill="1" applyBorder="1" applyAlignment="1" applyProtection="1">
      <alignment horizontal="center" vertical="center" wrapText="1"/>
    </xf>
    <xf numFmtId="3" fontId="28" fillId="0" borderId="18" xfId="0" applyFont="1" applyFill="1" applyBorder="1" applyAlignment="1" applyProtection="1">
      <alignment horizontal="center" vertical="center" wrapText="1"/>
    </xf>
    <xf numFmtId="3" fontId="12" fillId="0" borderId="19" xfId="0" applyFont="1" applyFill="1" applyBorder="1" applyAlignment="1" applyProtection="1">
      <alignment horizontal="center" vertical="center" wrapText="1"/>
    </xf>
    <xf numFmtId="3" fontId="28" fillId="0" borderId="20" xfId="0" applyFont="1" applyFill="1" applyBorder="1" applyAlignment="1" applyProtection="1">
      <alignment horizontal="center" vertical="center" wrapText="1"/>
    </xf>
    <xf numFmtId="9" fontId="28" fillId="0" borderId="21" xfId="0" applyNumberFormat="1" applyFont="1" applyFill="1" applyBorder="1" applyAlignment="1" applyProtection="1">
      <alignment horizontal="center" vertical="center" wrapText="1"/>
    </xf>
    <xf numFmtId="3" fontId="26" fillId="35" borderId="16" xfId="0" applyFont="1" applyFill="1" applyBorder="1" applyAlignment="1" applyProtection="1">
      <alignment vertical="center"/>
    </xf>
    <xf numFmtId="3" fontId="28" fillId="0" borderId="17" xfId="0" applyFont="1" applyFill="1" applyBorder="1" applyAlignment="1" applyProtection="1">
      <alignment horizontal="center" vertical="center" wrapText="1"/>
    </xf>
    <xf numFmtId="3" fontId="28" fillId="0" borderId="18" xfId="0" applyFont="1" applyFill="1" applyBorder="1" applyAlignment="1" applyProtection="1">
      <alignment vertical="center" wrapText="1"/>
    </xf>
    <xf numFmtId="3" fontId="28" fillId="0" borderId="19" xfId="0" applyFont="1" applyFill="1" applyBorder="1" applyAlignment="1" applyProtection="1">
      <alignment horizontal="center" vertical="center" wrapText="1"/>
    </xf>
    <xf numFmtId="3" fontId="28" fillId="0" borderId="21" xfId="0" applyFont="1" applyFill="1" applyBorder="1" applyAlignment="1" applyProtection="1">
      <alignment vertical="center" wrapText="1"/>
    </xf>
    <xf numFmtId="3" fontId="28" fillId="0" borderId="0" xfId="0" applyFont="1" applyFill="1" applyAlignment="1" applyProtection="1">
      <alignment vertical="center"/>
    </xf>
    <xf numFmtId="3" fontId="31" fillId="0" borderId="0" xfId="0" applyFont="1" applyAlignment="1" applyProtection="1"/>
    <xf numFmtId="3" fontId="28" fillId="0" borderId="0" xfId="0" applyFont="1" applyAlignment="1" applyProtection="1"/>
    <xf numFmtId="3" fontId="28" fillId="0" borderId="0" xfId="0" applyFont="1" applyProtection="1"/>
    <xf numFmtId="3" fontId="12" fillId="35" borderId="14" xfId="0" applyFont="1" applyFill="1" applyBorder="1" applyAlignment="1" applyProtection="1">
      <alignment horizontal="center" vertical="center" wrapText="1"/>
    </xf>
    <xf numFmtId="3" fontId="12" fillId="35" borderId="16" xfId="0" applyFont="1" applyFill="1" applyBorder="1" applyAlignment="1" applyProtection="1">
      <alignment horizontal="center" vertical="center" wrapText="1"/>
    </xf>
    <xf numFmtId="3" fontId="28" fillId="0" borderId="17" xfId="0" applyFont="1" applyBorder="1" applyAlignment="1" applyProtection="1">
      <alignment horizontal="center" vertical="center" wrapText="1"/>
    </xf>
    <xf numFmtId="3" fontId="28" fillId="0" borderId="19" xfId="0" applyFont="1" applyBorder="1" applyAlignment="1" applyProtection="1">
      <alignment horizontal="center" vertical="center" wrapText="1"/>
    </xf>
    <xf numFmtId="3" fontId="32" fillId="0" borderId="0" xfId="0" applyFont="1" applyProtection="1"/>
    <xf numFmtId="3" fontId="28" fillId="0" borderId="0" xfId="0" applyFont="1" applyBorder="1" applyProtection="1"/>
    <xf numFmtId="3" fontId="28" fillId="0" borderId="18" xfId="0" applyFont="1" applyBorder="1" applyAlignment="1" applyProtection="1">
      <alignment horizontal="left" vertical="center" wrapText="1"/>
    </xf>
    <xf numFmtId="3" fontId="28" fillId="0" borderId="21" xfId="0" applyFont="1" applyBorder="1" applyAlignment="1" applyProtection="1">
      <alignment horizontal="left" vertical="center" wrapText="1"/>
    </xf>
    <xf numFmtId="3" fontId="0" fillId="0" borderId="0" xfId="0"/>
    <xf numFmtId="0" fontId="10" fillId="0" borderId="0" xfId="4" applyBorder="1">
      <alignment vertical="center"/>
    </xf>
    <xf numFmtId="3" fontId="0" fillId="0" borderId="0" xfId="0" applyBorder="1"/>
    <xf numFmtId="3" fontId="0" fillId="0" borderId="0" xfId="0" applyNumberFormat="1" applyBorder="1" applyAlignment="1">
      <alignment horizontal="right" indent="1"/>
    </xf>
    <xf numFmtId="3" fontId="0" fillId="0" borderId="0" xfId="0"/>
    <xf numFmtId="3" fontId="9" fillId="36" borderId="1" xfId="0" applyFont="1" applyFill="1" applyBorder="1" applyAlignment="1" applyProtection="1">
      <alignment horizontal="right" vertical="center"/>
    </xf>
    <xf numFmtId="0" fontId="0" fillId="0" borderId="0" xfId="52" applyFont="1"/>
    <xf numFmtId="3" fontId="9" fillId="36" borderId="1" xfId="1" applyAlignment="1">
      <alignment horizontal="center" vertical="center"/>
      <protection locked="0"/>
    </xf>
    <xf numFmtId="0" fontId="11" fillId="0" borderId="3" xfId="5" applyAlignment="1">
      <alignment horizontal="center" vertical="center" wrapText="1"/>
    </xf>
    <xf numFmtId="3" fontId="8" fillId="0" borderId="0" xfId="20" applyAlignment="1">
      <alignment horizontal="center" vertical="center"/>
    </xf>
    <xf numFmtId="0" fontId="12" fillId="0" borderId="12" xfId="6" applyBorder="1">
      <alignment horizontal="left" vertical="center" indent="1"/>
    </xf>
    <xf numFmtId="3" fontId="0" fillId="0" borderId="12" xfId="0" applyBorder="1"/>
    <xf numFmtId="3" fontId="0" fillId="0" borderId="0" xfId="0"/>
    <xf numFmtId="3" fontId="8" fillId="0" borderId="0" xfId="20">
      <alignment horizontal="right" vertical="center"/>
    </xf>
    <xf numFmtId="0" fontId="9" fillId="36" borderId="1" xfId="1" applyNumberFormat="1" applyAlignment="1">
      <alignment horizontal="center" vertical="center"/>
      <protection locked="0"/>
    </xf>
    <xf numFmtId="3" fontId="37" fillId="0" borderId="0" xfId="0" applyFont="1" applyAlignment="1" applyProtection="1">
      <alignment vertical="center"/>
    </xf>
    <xf numFmtId="3" fontId="9" fillId="36" borderId="1" xfId="1">
      <alignment horizontal="right" vertical="center"/>
      <protection locked="0"/>
    </xf>
    <xf numFmtId="166" fontId="8" fillId="0" borderId="0" xfId="59" applyFont="1" applyAlignment="1">
      <alignment horizontal="right" vertical="center"/>
    </xf>
    <xf numFmtId="3" fontId="0" fillId="0" borderId="0" xfId="0"/>
    <xf numFmtId="0" fontId="27" fillId="0" borderId="0" xfId="53" applyAlignment="1">
      <alignment vertical="top" wrapText="1"/>
    </xf>
    <xf numFmtId="170" fontId="9" fillId="36" borderId="1" xfId="59" applyNumberFormat="1" applyFont="1" applyFill="1" applyBorder="1" applyAlignment="1" applyProtection="1">
      <alignment horizontal="right" vertical="center"/>
    </xf>
    <xf numFmtId="3" fontId="0" fillId="0" borderId="0" xfId="0" applyAlignment="1" applyProtection="1">
      <alignment vertical="center"/>
    </xf>
    <xf numFmtId="169" fontId="8" fillId="0" borderId="0" xfId="20" applyNumberFormat="1">
      <alignment horizontal="right" vertical="center"/>
    </xf>
    <xf numFmtId="171" fontId="9" fillId="36" borderId="1" xfId="59" applyNumberFormat="1" applyFont="1" applyFill="1" applyBorder="1" applyAlignment="1" applyProtection="1">
      <alignment horizontal="right" vertical="center"/>
    </xf>
    <xf numFmtId="0" fontId="10" fillId="0" borderId="2" xfId="4">
      <alignment vertical="center"/>
    </xf>
    <xf numFmtId="0" fontId="12" fillId="0" borderId="0" xfId="6">
      <alignment horizontal="left" vertical="center" indent="1"/>
    </xf>
    <xf numFmtId="0" fontId="11" fillId="0" borderId="3" xfId="5">
      <alignment vertical="center"/>
    </xf>
    <xf numFmtId="0" fontId="25" fillId="0" borderId="0" xfId="49" applyFill="1" applyBorder="1">
      <alignment horizontal="left" vertical="center"/>
    </xf>
    <xf numFmtId="0" fontId="35" fillId="0" borderId="0" xfId="50">
      <alignment horizontal="right" vertical="center"/>
    </xf>
    <xf numFmtId="0" fontId="25" fillId="0" borderId="0" xfId="49" applyAlignment="1">
      <alignment horizontal="left" vertical="center"/>
    </xf>
    <xf numFmtId="0" fontId="0" fillId="0" borderId="0" xfId="52" applyFont="1" applyAlignment="1">
      <alignment vertical="center"/>
    </xf>
    <xf numFmtId="0" fontId="10" fillId="0" borderId="2" xfId="4" applyAlignment="1">
      <alignment vertical="center"/>
    </xf>
    <xf numFmtId="3" fontId="0" fillId="0" borderId="0" xfId="0"/>
    <xf numFmtId="3" fontId="37" fillId="0" borderId="0" xfId="0" applyFont="1" applyAlignment="1">
      <alignment horizontal="center"/>
    </xf>
    <xf numFmtId="3" fontId="37" fillId="0" borderId="0" xfId="0" applyFont="1" applyBorder="1" applyAlignment="1">
      <alignment horizontal="center"/>
    </xf>
    <xf numFmtId="3" fontId="33" fillId="0" borderId="0" xfId="0" applyFont="1" applyAlignment="1">
      <alignment horizontal="left"/>
    </xf>
    <xf numFmtId="3" fontId="33" fillId="0" borderId="0" xfId="0" applyFont="1" applyBorder="1" applyAlignment="1">
      <alignment horizontal="left"/>
    </xf>
    <xf numFmtId="3" fontId="41" fillId="0" borderId="0" xfId="0" applyFont="1" applyAlignment="1">
      <alignment horizontal="left"/>
    </xf>
    <xf numFmtId="3" fontId="42" fillId="0" borderId="0" xfId="0" applyFont="1" applyProtection="1"/>
    <xf numFmtId="3" fontId="0" fillId="0" borderId="0" xfId="0"/>
    <xf numFmtId="0" fontId="12" fillId="0" borderId="0" xfId="6">
      <alignment horizontal="left" vertical="center" indent="1"/>
    </xf>
    <xf numFmtId="3" fontId="9" fillId="36" borderId="1" xfId="1" applyNumberFormat="1" applyProtection="1">
      <alignment horizontal="right" vertical="center"/>
    </xf>
    <xf numFmtId="165" fontId="8" fillId="0" borderId="0" xfId="20" applyNumberFormat="1">
      <alignment horizontal="right" vertical="center"/>
    </xf>
    <xf numFmtId="165" fontId="9" fillId="36" borderId="1" xfId="1" applyNumberFormat="1" applyAlignment="1">
      <alignment horizontal="right" vertical="center"/>
      <protection locked="0"/>
    </xf>
    <xf numFmtId="3" fontId="0" fillId="0" borderId="0" xfId="0"/>
    <xf numFmtId="4" fontId="9" fillId="36" borderId="1" xfId="0" applyNumberFormat="1" applyFont="1" applyFill="1" applyBorder="1" applyAlignment="1" applyProtection="1">
      <alignment horizontal="right" vertical="center"/>
    </xf>
    <xf numFmtId="0" fontId="27" fillId="0" borderId="0" xfId="53">
      <alignment vertical="top" wrapText="1"/>
    </xf>
    <xf numFmtId="3" fontId="0" fillId="0" borderId="0" xfId="0"/>
    <xf numFmtId="3" fontId="44" fillId="0" borderId="0" xfId="0" applyFont="1" applyAlignment="1">
      <alignment horizontal="left"/>
    </xf>
    <xf numFmtId="3" fontId="0" fillId="0" borderId="0" xfId="0"/>
    <xf numFmtId="3" fontId="0" fillId="0" borderId="0" xfId="0"/>
    <xf numFmtId="0" fontId="12" fillId="0" borderId="0" xfId="6">
      <alignment horizontal="left" vertical="center" indent="1"/>
    </xf>
    <xf numFmtId="0" fontId="27" fillId="0" borderId="0" xfId="53" applyAlignment="1">
      <alignment horizontal="left" vertical="top" wrapText="1"/>
    </xf>
    <xf numFmtId="3" fontId="0" fillId="0" borderId="0" xfId="0"/>
    <xf numFmtId="3" fontId="0" fillId="0" borderId="0" xfId="0" applyAlignment="1" applyProtection="1">
      <alignment vertical="center" wrapText="1"/>
    </xf>
    <xf numFmtId="3" fontId="31" fillId="0" borderId="0" xfId="0" applyFont="1" applyAlignment="1" applyProtection="1">
      <alignment vertical="center"/>
    </xf>
    <xf numFmtId="3" fontId="0" fillId="0" borderId="0" xfId="0"/>
    <xf numFmtId="0" fontId="35" fillId="0" borderId="0" xfId="50" applyBorder="1">
      <alignment horizontal="right" vertical="center"/>
    </xf>
    <xf numFmtId="3" fontId="0" fillId="0" borderId="0" xfId="0" applyAlignment="1" applyProtection="1">
      <alignment vertical="center"/>
    </xf>
    <xf numFmtId="0" fontId="12" fillId="0" borderId="0" xfId="6">
      <alignment horizontal="left" vertical="center" indent="1"/>
    </xf>
    <xf numFmtId="0" fontId="35" fillId="0" borderId="0" xfId="50">
      <alignment horizontal="right" vertical="center"/>
    </xf>
    <xf numFmtId="0" fontId="12" fillId="0" borderId="0" xfId="6" applyBorder="1">
      <alignment horizontal="left" vertical="center" indent="1"/>
    </xf>
    <xf numFmtId="3" fontId="9" fillId="36" borderId="1" xfId="1">
      <alignment horizontal="right" vertical="center"/>
      <protection locked="0"/>
    </xf>
    <xf numFmtId="0" fontId="25" fillId="0" borderId="0" xfId="49" applyAlignment="1">
      <alignment horizontal="left" vertical="center"/>
    </xf>
    <xf numFmtId="3" fontId="0" fillId="0" borderId="0" xfId="0"/>
    <xf numFmtId="3" fontId="0" fillId="0" borderId="0" xfId="0" applyAlignment="1" applyProtection="1">
      <alignment vertical="top" wrapText="1"/>
    </xf>
    <xf numFmtId="0" fontId="0" fillId="0" borderId="0" xfId="52" applyFont="1" applyAlignment="1">
      <alignment vertical="top" wrapText="1"/>
    </xf>
    <xf numFmtId="3" fontId="0" fillId="0" borderId="0" xfId="0"/>
    <xf numFmtId="0" fontId="25" fillId="0" borderId="0" xfId="103">
      <alignment horizontal="right" vertical="center"/>
    </xf>
    <xf numFmtId="0" fontId="25" fillId="0" borderId="23" xfId="103" applyBorder="1">
      <alignment horizontal="right" vertical="center"/>
    </xf>
    <xf numFmtId="0" fontId="25" fillId="0" borderId="11" xfId="103" applyBorder="1">
      <alignment horizontal="right" vertical="center"/>
    </xf>
    <xf numFmtId="0" fontId="25" fillId="0" borderId="3" xfId="103" applyBorder="1">
      <alignment horizontal="right" vertical="center"/>
    </xf>
    <xf numFmtId="0" fontId="25" fillId="0" borderId="2" xfId="103" applyBorder="1">
      <alignment horizontal="right" vertical="center"/>
    </xf>
    <xf numFmtId="168" fontId="0" fillId="0" borderId="0" xfId="60" applyFont="1" applyAlignment="1" applyProtection="1">
      <alignment vertical="center"/>
    </xf>
    <xf numFmtId="0" fontId="10" fillId="0" borderId="2" xfId="4" applyBorder="1">
      <alignment vertical="center"/>
    </xf>
    <xf numFmtId="3" fontId="0" fillId="0" borderId="0" xfId="0"/>
    <xf numFmtId="3" fontId="0" fillId="0" borderId="0" xfId="0" applyAlignment="1" applyProtection="1">
      <alignment vertical="center"/>
    </xf>
    <xf numFmtId="0" fontId="12" fillId="0" borderId="0" xfId="6">
      <alignment horizontal="left" vertical="center" indent="1"/>
    </xf>
    <xf numFmtId="0" fontId="25" fillId="0" borderId="0" xfId="49" applyFill="1" applyBorder="1">
      <alignment horizontal="left" vertical="center"/>
    </xf>
    <xf numFmtId="0" fontId="35" fillId="0" borderId="0" xfId="50">
      <alignment horizontal="right" vertical="center"/>
    </xf>
    <xf numFmtId="0" fontId="10" fillId="0" borderId="0" xfId="4" applyBorder="1">
      <alignment vertical="center"/>
    </xf>
    <xf numFmtId="0" fontId="25" fillId="0" borderId="0" xfId="49" applyAlignment="1">
      <alignment horizontal="left" vertical="center"/>
    </xf>
    <xf numFmtId="0" fontId="11" fillId="0" borderId="20" xfId="5" applyBorder="1" applyAlignment="1" applyProtection="1">
      <alignment horizontal="center" vertical="center"/>
      <protection locked="0"/>
    </xf>
    <xf numFmtId="0" fontId="11" fillId="0" borderId="22" xfId="5" applyBorder="1" applyAlignment="1" applyProtection="1">
      <alignment horizontal="center" vertical="center"/>
      <protection locked="0"/>
    </xf>
    <xf numFmtId="0" fontId="11" fillId="0" borderId="20" xfId="5" applyBorder="1" applyAlignment="1">
      <alignment horizontal="center" vertical="center"/>
    </xf>
    <xf numFmtId="0" fontId="11" fillId="0" borderId="22" xfId="5" applyBorder="1" applyAlignment="1">
      <alignment horizontal="center" vertical="center"/>
    </xf>
    <xf numFmtId="0" fontId="11" fillId="0" borderId="20" xfId="5" applyBorder="1" applyAlignment="1">
      <alignment horizontal="left" vertical="center"/>
    </xf>
    <xf numFmtId="3" fontId="0" fillId="0" borderId="22" xfId="0" applyBorder="1" applyAlignment="1">
      <alignment horizontal="center"/>
    </xf>
    <xf numFmtId="3" fontId="0" fillId="0" borderId="22" xfId="0" applyNumberFormat="1" applyBorder="1" applyAlignment="1">
      <alignment horizontal="center"/>
    </xf>
    <xf numFmtId="3" fontId="0" fillId="35" borderId="22" xfId="0" applyNumberFormat="1" applyFill="1" applyBorder="1" applyAlignment="1">
      <alignment horizontal="center"/>
    </xf>
    <xf numFmtId="3" fontId="0" fillId="35" borderId="22" xfId="0" applyFill="1" applyBorder="1" applyAlignment="1">
      <alignment horizontal="center"/>
    </xf>
    <xf numFmtId="0" fontId="11" fillId="0" borderId="14" xfId="5" applyBorder="1" applyAlignment="1">
      <alignment horizontal="center" vertical="center"/>
    </xf>
    <xf numFmtId="3" fontId="0" fillId="0" borderId="15" xfId="0" applyBorder="1" applyAlignment="1" applyProtection="1">
      <alignment vertical="center"/>
    </xf>
    <xf numFmtId="0" fontId="11" fillId="0" borderId="15" xfId="5" applyBorder="1" applyAlignment="1" applyProtection="1">
      <alignment horizontal="center" vertical="center"/>
      <protection locked="0"/>
    </xf>
    <xf numFmtId="0" fontId="11" fillId="0" borderId="15" xfId="5" applyBorder="1" applyAlignment="1">
      <alignment horizontal="center" vertical="center"/>
    </xf>
    <xf numFmtId="0" fontId="25" fillId="0" borderId="15" xfId="49" applyBorder="1" applyAlignment="1">
      <alignment horizontal="center" vertical="center"/>
    </xf>
    <xf numFmtId="169" fontId="0" fillId="35" borderId="22" xfId="0" applyNumberFormat="1" applyFill="1" applyBorder="1" applyAlignment="1">
      <alignment horizontal="center"/>
    </xf>
    <xf numFmtId="4" fontId="0" fillId="0" borderId="22" xfId="0" applyNumberFormat="1" applyBorder="1" applyAlignment="1">
      <alignment horizontal="center"/>
    </xf>
    <xf numFmtId="3" fontId="0" fillId="0" borderId="15" xfId="0" applyNumberFormat="1" applyBorder="1" applyAlignment="1">
      <alignment horizontal="center"/>
    </xf>
    <xf numFmtId="3" fontId="9" fillId="36" borderId="1" xfId="1" applyBorder="1" applyAlignment="1">
      <alignment horizontal="center" vertical="center"/>
      <protection locked="0"/>
    </xf>
    <xf numFmtId="0" fontId="25" fillId="0" borderId="0" xfId="103">
      <alignment horizontal="right" vertical="center"/>
    </xf>
    <xf numFmtId="6" fontId="8" fillId="35" borderId="22" xfId="20" applyNumberFormat="1" applyFill="1" applyBorder="1" applyAlignment="1">
      <alignment horizontal="center" vertical="center"/>
    </xf>
    <xf numFmtId="6" fontId="8" fillId="35" borderId="1" xfId="20" applyNumberFormat="1" applyFill="1" applyBorder="1" applyAlignment="1">
      <alignment horizontal="center" vertical="center"/>
    </xf>
    <xf numFmtId="6" fontId="8" fillId="0" borderId="15" xfId="20" applyNumberFormat="1" applyBorder="1" applyAlignment="1">
      <alignment horizontal="center" vertical="center"/>
    </xf>
    <xf numFmtId="6" fontId="8" fillId="0" borderId="22" xfId="20" applyNumberFormat="1" applyBorder="1" applyAlignment="1">
      <alignment horizontal="center" vertical="center"/>
    </xf>
    <xf numFmtId="0" fontId="12" fillId="0" borderId="0" xfId="6">
      <alignment horizontal="left" vertical="center" indent="1"/>
    </xf>
    <xf numFmtId="0" fontId="27" fillId="0" borderId="0" xfId="53" applyAlignment="1">
      <alignment horizontal="left" vertical="top" wrapText="1"/>
    </xf>
    <xf numFmtId="0" fontId="27" fillId="0" borderId="0" xfId="53">
      <alignment vertical="top" wrapText="1"/>
    </xf>
    <xf numFmtId="3" fontId="0" fillId="0" borderId="0" xfId="0"/>
    <xf numFmtId="0" fontId="27" fillId="0" borderId="0" xfId="53" applyAlignment="1">
      <alignment horizontal="left" vertical="top" wrapText="1"/>
    </xf>
    <xf numFmtId="3" fontId="37" fillId="0" borderId="0" xfId="0" applyFont="1"/>
    <xf numFmtId="165" fontId="9" fillId="36" borderId="1" xfId="1" applyNumberFormat="1">
      <alignment horizontal="right" vertical="center"/>
      <protection locked="0"/>
    </xf>
    <xf numFmtId="3" fontId="0" fillId="0" borderId="0" xfId="0"/>
    <xf numFmtId="0" fontId="27" fillId="0" borderId="0" xfId="53" applyAlignment="1">
      <alignment horizontal="left" vertical="top" wrapText="1"/>
    </xf>
    <xf numFmtId="3" fontId="0" fillId="0" borderId="0" xfId="0"/>
    <xf numFmtId="0" fontId="27" fillId="0" borderId="0" xfId="53" applyAlignment="1">
      <alignment horizontal="left" vertical="top" wrapText="1"/>
    </xf>
    <xf numFmtId="0" fontId="12" fillId="0" borderId="0" xfId="6">
      <alignment horizontal="left" vertical="center" indent="1"/>
    </xf>
    <xf numFmtId="0" fontId="27" fillId="0" borderId="0" xfId="53">
      <alignment vertical="top" wrapText="1"/>
    </xf>
    <xf numFmtId="3" fontId="0" fillId="0" borderId="0" xfId="0"/>
    <xf numFmtId="0" fontId="49" fillId="2" borderId="0" xfId="3" applyFont="1" applyBorder="1" applyAlignment="1" applyProtection="1">
      <alignment vertical="center"/>
    </xf>
    <xf numFmtId="3" fontId="0" fillId="0" borderId="0" xfId="0" applyFont="1" applyAlignment="1" applyProtection="1">
      <alignment vertical="center"/>
    </xf>
    <xf numFmtId="3" fontId="40" fillId="0" borderId="0" xfId="0" applyFont="1" applyBorder="1" applyAlignment="1">
      <alignment horizontal="right" vertical="center"/>
    </xf>
    <xf numFmtId="3" fontId="39" fillId="0" borderId="0" xfId="15383" applyAlignment="1" applyProtection="1">
      <alignment vertical="center"/>
    </xf>
    <xf numFmtId="3" fontId="50" fillId="0" borderId="0" xfId="0" applyFont="1" applyAlignment="1" applyProtection="1">
      <alignment vertical="center"/>
    </xf>
    <xf numFmtId="0" fontId="25" fillId="0" borderId="0" xfId="49">
      <alignment horizontal="left" vertical="center"/>
    </xf>
    <xf numFmtId="0" fontId="27" fillId="0" borderId="0" xfId="53" applyAlignment="1">
      <alignment horizontal="center" vertical="top" wrapText="1"/>
    </xf>
    <xf numFmtId="3" fontId="39" fillId="0" borderId="0" xfId="15383" applyAlignment="1" applyProtection="1">
      <alignment horizontal="left" vertical="center"/>
    </xf>
    <xf numFmtId="0" fontId="51" fillId="0" borderId="0" xfId="53" applyFont="1">
      <alignment vertical="top" wrapText="1"/>
    </xf>
    <xf numFmtId="3" fontId="52" fillId="0" borderId="0" xfId="0" applyFont="1" applyAlignment="1" applyProtection="1">
      <alignment vertical="center"/>
    </xf>
    <xf numFmtId="0" fontId="39" fillId="0" borderId="0" xfId="15383" applyNumberFormat="1" applyAlignment="1">
      <alignment vertical="top" wrapText="1"/>
    </xf>
    <xf numFmtId="3" fontId="0" fillId="0" borderId="0" xfId="0" applyBorder="1" applyAlignment="1" applyProtection="1">
      <alignment vertical="center"/>
    </xf>
    <xf numFmtId="3" fontId="0" fillId="0" borderId="0" xfId="0" applyFill="1" applyBorder="1" applyAlignment="1" applyProtection="1">
      <alignment vertical="center"/>
    </xf>
    <xf numFmtId="3" fontId="53" fillId="0" borderId="0" xfId="0" applyFont="1" applyAlignment="1">
      <alignment vertical="top" wrapText="1"/>
    </xf>
    <xf numFmtId="0" fontId="11" fillId="0" borderId="3" xfId="5" applyBorder="1" applyAlignment="1">
      <alignment horizontal="left" vertical="center"/>
    </xf>
    <xf numFmtId="0" fontId="11" fillId="0" borderId="3" xfId="5" applyBorder="1" applyAlignment="1">
      <alignment horizontal="center" vertical="center"/>
    </xf>
    <xf numFmtId="0" fontId="11" fillId="0" borderId="3" xfId="5" applyAlignment="1">
      <alignment horizontal="center" vertical="center"/>
    </xf>
    <xf numFmtId="0" fontId="11" fillId="0" borderId="25" xfId="5" applyBorder="1" applyAlignment="1">
      <alignment horizontal="center" vertical="center"/>
    </xf>
    <xf numFmtId="3" fontId="39" fillId="0" borderId="0" xfId="15383" applyAlignment="1">
      <alignment vertical="top" wrapText="1"/>
    </xf>
    <xf numFmtId="0" fontId="25" fillId="0" borderId="26" xfId="49" applyBorder="1" applyAlignment="1">
      <alignment horizontal="center" vertical="center"/>
    </xf>
    <xf numFmtId="0" fontId="25" fillId="0" borderId="0" xfId="49" applyBorder="1" applyAlignment="1">
      <alignment horizontal="center" vertical="center"/>
    </xf>
    <xf numFmtId="3" fontId="9" fillId="36" borderId="1" xfId="1" applyAlignment="1">
      <alignment horizontal="left" vertical="center"/>
      <protection locked="0"/>
    </xf>
    <xf numFmtId="165" fontId="8" fillId="0" borderId="0" xfId="0" applyNumberFormat="1" applyFont="1" applyAlignment="1">
      <alignment horizontal="right" vertical="center" indent="2"/>
    </xf>
    <xf numFmtId="169" fontId="8" fillId="0" borderId="0" xfId="20" applyNumberFormat="1" applyAlignment="1">
      <alignment horizontal="right" vertical="center" indent="4"/>
    </xf>
    <xf numFmtId="3" fontId="9" fillId="36" borderId="1" xfId="1" applyBorder="1" applyAlignment="1">
      <alignment horizontal="left" vertical="center"/>
      <protection locked="0"/>
    </xf>
    <xf numFmtId="3" fontId="54" fillId="36" borderId="0" xfId="1" applyFont="1" applyBorder="1" applyAlignment="1">
      <alignment horizontal="left" vertical="center"/>
      <protection locked="0"/>
    </xf>
    <xf numFmtId="0" fontId="26" fillId="0" borderId="10" xfId="51" applyAlignment="1">
      <alignment horizontal="left" vertical="center" indent="1"/>
    </xf>
    <xf numFmtId="165" fontId="26" fillId="0" borderId="10" xfId="0" applyNumberFormat="1" applyFont="1" applyBorder="1" applyAlignment="1">
      <alignment horizontal="right" vertical="center" indent="2"/>
    </xf>
    <xf numFmtId="169" fontId="26" fillId="0" borderId="10" xfId="51" applyNumberFormat="1" applyAlignment="1">
      <alignment horizontal="right" vertical="center" indent="4"/>
    </xf>
    <xf numFmtId="0" fontId="26" fillId="0" borderId="17" xfId="51" applyBorder="1">
      <alignment horizontal="left" vertical="center" indent="1"/>
    </xf>
    <xf numFmtId="3" fontId="0" fillId="0" borderId="0" xfId="0" applyAlignment="1" applyProtection="1">
      <alignment horizontal="center" vertical="center"/>
    </xf>
    <xf numFmtId="3" fontId="0" fillId="0" borderId="0" xfId="0" applyAlignment="1" applyProtection="1">
      <alignment horizontal="left" vertical="center"/>
    </xf>
    <xf numFmtId="0" fontId="10" fillId="0" borderId="0" xfId="4" applyFill="1" applyBorder="1">
      <alignment vertical="center"/>
    </xf>
    <xf numFmtId="0" fontId="27" fillId="0" borderId="0" xfId="53" applyBorder="1" applyAlignment="1">
      <alignment horizontal="left" vertical="top" wrapText="1"/>
    </xf>
    <xf numFmtId="0" fontId="27" fillId="0" borderId="0" xfId="53" applyBorder="1" applyAlignment="1">
      <alignment vertical="top" wrapText="1"/>
    </xf>
    <xf numFmtId="3" fontId="0" fillId="0" borderId="0" xfId="0" applyAlignment="1"/>
    <xf numFmtId="3" fontId="25" fillId="0" borderId="0" xfId="0" applyFont="1" applyFill="1" applyBorder="1" applyAlignment="1">
      <alignment horizontal="center" vertical="center"/>
    </xf>
    <xf numFmtId="3" fontId="0" fillId="0" borderId="0" xfId="0" applyFont="1" applyBorder="1" applyAlignment="1">
      <alignment horizontal="center" vertical="center"/>
    </xf>
    <xf numFmtId="4" fontId="0" fillId="0" borderId="0" xfId="0" applyNumberFormat="1" applyBorder="1" applyAlignment="1" applyProtection="1">
      <alignment horizontal="center" vertical="center"/>
    </xf>
    <xf numFmtId="3" fontId="55" fillId="0" borderId="0" xfId="0" applyFont="1"/>
    <xf numFmtId="3" fontId="50" fillId="0" borderId="0" xfId="0" applyFont="1"/>
    <xf numFmtId="3" fontId="53" fillId="0" borderId="0" xfId="0" applyFont="1" applyAlignment="1" applyProtection="1">
      <alignment vertical="center"/>
    </xf>
    <xf numFmtId="0" fontId="11" fillId="0" borderId="0" xfId="5" applyBorder="1" applyAlignment="1">
      <alignment horizontal="center" vertical="center"/>
    </xf>
    <xf numFmtId="3" fontId="12" fillId="0" borderId="0" xfId="0" applyFont="1" applyBorder="1" applyAlignment="1">
      <alignment horizontal="center" vertical="center"/>
    </xf>
    <xf numFmtId="0" fontId="12" fillId="0" borderId="0" xfId="6" quotePrefix="1" applyBorder="1">
      <alignment horizontal="left" vertical="center" indent="1"/>
    </xf>
    <xf numFmtId="165" fontId="0" fillId="0" borderId="0" xfId="0" quotePrefix="1" applyNumberFormat="1" applyBorder="1" applyAlignment="1">
      <alignment horizontal="center"/>
    </xf>
    <xf numFmtId="165" fontId="0" fillId="0" borderId="0" xfId="0" applyNumberFormat="1" applyBorder="1" applyAlignment="1">
      <alignment horizontal="center"/>
    </xf>
    <xf numFmtId="164" fontId="0" fillId="0" borderId="0" xfId="0" quotePrefix="1" applyNumberFormat="1" applyBorder="1" applyAlignment="1">
      <alignment horizontal="center"/>
    </xf>
    <xf numFmtId="164" fontId="0" fillId="0" borderId="0" xfId="0" applyNumberFormat="1" applyBorder="1" applyAlignment="1">
      <alignment horizontal="center"/>
    </xf>
    <xf numFmtId="3" fontId="8" fillId="0" borderId="0" xfId="20" quotePrefix="1" applyAlignment="1">
      <alignment horizontal="center" vertical="center"/>
    </xf>
    <xf numFmtId="3" fontId="31" fillId="34" borderId="1" xfId="0" applyFont="1" applyFill="1" applyBorder="1" applyAlignment="1" applyProtection="1">
      <alignment horizontal="center" vertical="center"/>
    </xf>
    <xf numFmtId="3" fontId="31" fillId="34" borderId="1" xfId="0" applyFont="1" applyFill="1" applyBorder="1" applyAlignment="1" applyProtection="1">
      <alignment horizontal="center"/>
    </xf>
    <xf numFmtId="0" fontId="10" fillId="0" borderId="0" xfId="4" applyBorder="1" applyAlignment="1">
      <alignment horizontal="center" vertical="center"/>
    </xf>
    <xf numFmtId="166" fontId="26" fillId="0" borderId="10" xfId="59" applyFont="1" applyBorder="1" applyAlignment="1">
      <alignment horizontal="right" vertical="center" indent="1"/>
    </xf>
    <xf numFmtId="0" fontId="26" fillId="0" borderId="10" xfId="51">
      <alignment horizontal="left" vertical="center" indent="1"/>
    </xf>
    <xf numFmtId="0" fontId="27" fillId="0" borderId="0" xfId="53" applyAlignment="1">
      <alignment horizontal="left" vertical="top" wrapText="1"/>
    </xf>
    <xf numFmtId="0" fontId="10" fillId="0" borderId="0" xfId="4" applyBorder="1" applyAlignment="1">
      <alignment horizontal="left" vertical="center"/>
    </xf>
    <xf numFmtId="0" fontId="12" fillId="0" borderId="2" xfId="6" quotePrefix="1" applyBorder="1">
      <alignment horizontal="left" vertical="center" indent="1"/>
    </xf>
    <xf numFmtId="0" fontId="12" fillId="0" borderId="2" xfId="6" applyBorder="1">
      <alignment horizontal="left" vertical="center" indent="1"/>
    </xf>
    <xf numFmtId="3" fontId="0" fillId="0" borderId="2" xfId="0" applyNumberFormat="1" applyBorder="1" applyAlignment="1">
      <alignment horizontal="right" indent="1"/>
    </xf>
    <xf numFmtId="165" fontId="0" fillId="0" borderId="2" xfId="0" quotePrefix="1" applyNumberFormat="1" applyBorder="1" applyAlignment="1">
      <alignment horizontal="center"/>
    </xf>
    <xf numFmtId="165" fontId="0" fillId="0" borderId="2" xfId="0" applyNumberFormat="1" applyBorder="1" applyAlignment="1">
      <alignment horizontal="center"/>
    </xf>
    <xf numFmtId="164" fontId="0" fillId="0" borderId="2" xfId="0" quotePrefix="1" applyNumberFormat="1" applyBorder="1" applyAlignment="1">
      <alignment horizontal="center"/>
    </xf>
    <xf numFmtId="164" fontId="0" fillId="0" borderId="2" xfId="0" applyNumberFormat="1" applyBorder="1" applyAlignment="1">
      <alignment horizontal="center"/>
    </xf>
    <xf numFmtId="167" fontId="0" fillId="0" borderId="0" xfId="61" applyFont="1" applyAlignment="1">
      <alignment horizontal="right" indent="1"/>
    </xf>
    <xf numFmtId="3" fontId="0" fillId="0" borderId="0" xfId="0"/>
    <xf numFmtId="166" fontId="0" fillId="0" borderId="0" xfId="59" applyFont="1" applyAlignment="1">
      <alignment horizontal="right" indent="1"/>
    </xf>
    <xf numFmtId="0" fontId="12" fillId="0" borderId="0" xfId="6">
      <alignment horizontal="left" vertical="center" indent="1"/>
    </xf>
    <xf numFmtId="167" fontId="0" fillId="0" borderId="13" xfId="61" applyFont="1" applyBorder="1" applyAlignment="1">
      <alignment horizontal="right" indent="1"/>
    </xf>
    <xf numFmtId="3" fontId="0" fillId="0" borderId="13" xfId="0" applyBorder="1"/>
    <xf numFmtId="166" fontId="0" fillId="0" borderId="13" xfId="59" applyFont="1" applyBorder="1" applyAlignment="1">
      <alignment horizontal="right" indent="1"/>
    </xf>
    <xf numFmtId="0" fontId="47" fillId="0" borderId="0" xfId="53" applyFont="1" applyAlignment="1">
      <alignment horizontal="center" vertical="center" wrapText="1"/>
    </xf>
    <xf numFmtId="0" fontId="10" fillId="0" borderId="2" xfId="4" applyAlignment="1">
      <alignment horizontal="center" vertical="center"/>
    </xf>
    <xf numFmtId="0" fontId="11" fillId="0" borderId="11" xfId="5" applyBorder="1" applyAlignment="1">
      <alignment horizontal="left" vertical="center"/>
    </xf>
    <xf numFmtId="0" fontId="11" fillId="0" borderId="11" xfId="5" applyBorder="1" applyAlignment="1">
      <alignment horizontal="center" vertical="center"/>
    </xf>
    <xf numFmtId="3" fontId="29" fillId="0" borderId="0" xfId="0" applyFont="1" applyAlignment="1">
      <alignment horizontal="center" vertical="top"/>
    </xf>
    <xf numFmtId="3" fontId="0" fillId="0" borderId="12" xfId="0" applyBorder="1" applyAlignment="1">
      <alignment horizontal="center" vertical="top"/>
    </xf>
    <xf numFmtId="0" fontId="12" fillId="0" borderId="13" xfId="6" quotePrefix="1" applyBorder="1">
      <alignment horizontal="left" vertical="center" indent="1"/>
    </xf>
    <xf numFmtId="0" fontId="12" fillId="0" borderId="13" xfId="6" applyBorder="1">
      <alignment horizontal="left" vertical="center" indent="1"/>
    </xf>
    <xf numFmtId="3" fontId="0" fillId="0" borderId="13" xfId="0" applyNumberFormat="1" applyBorder="1" applyAlignment="1">
      <alignment horizontal="right" indent="1"/>
    </xf>
    <xf numFmtId="3" fontId="48" fillId="0" borderId="12" xfId="0" applyFont="1" applyBorder="1" applyAlignment="1">
      <alignment horizontal="left"/>
    </xf>
    <xf numFmtId="0" fontId="12" fillId="0" borderId="3" xfId="6" applyBorder="1">
      <alignment horizontal="left" vertical="center" indent="1"/>
    </xf>
    <xf numFmtId="167" fontId="0" fillId="0" borderId="3" xfId="61" applyFont="1" applyBorder="1" applyAlignment="1">
      <alignment horizontal="right" indent="1"/>
    </xf>
    <xf numFmtId="3" fontId="0" fillId="0" borderId="3" xfId="0" applyBorder="1"/>
    <xf numFmtId="166" fontId="0" fillId="0" borderId="3" xfId="59" applyFont="1" applyBorder="1" applyAlignment="1">
      <alignment horizontal="right" indent="1"/>
    </xf>
    <xf numFmtId="167" fontId="26" fillId="0" borderId="10" xfId="61" applyFont="1" applyBorder="1" applyAlignment="1">
      <alignment horizontal="right" vertical="center" indent="1"/>
    </xf>
    <xf numFmtId="0" fontId="26" fillId="0" borderId="10" xfId="51" applyAlignment="1">
      <alignment horizontal="left" vertical="center"/>
    </xf>
    <xf numFmtId="3" fontId="29" fillId="0" borderId="0" xfId="0" applyFont="1" applyAlignment="1">
      <alignment horizontal="center" vertical="center" wrapText="1"/>
    </xf>
    <xf numFmtId="165" fontId="0" fillId="0" borderId="13" xfId="0" quotePrefix="1" applyNumberFormat="1" applyBorder="1" applyAlignment="1">
      <alignment horizontal="center"/>
    </xf>
    <xf numFmtId="165" fontId="0" fillId="0" borderId="13" xfId="0" applyNumberFormat="1" applyBorder="1" applyAlignment="1">
      <alignment horizontal="center"/>
    </xf>
    <xf numFmtId="3" fontId="29" fillId="0" borderId="0" xfId="0" applyFont="1" applyAlignment="1">
      <alignment horizontal="center" vertical="center"/>
    </xf>
    <xf numFmtId="0" fontId="27" fillId="0" borderId="0" xfId="53">
      <alignment vertical="top" wrapText="1"/>
    </xf>
    <xf numFmtId="3" fontId="40" fillId="0" borderId="12" xfId="0" applyFont="1" applyBorder="1" applyAlignment="1">
      <alignment horizontal="right" vertical="center"/>
    </xf>
    <xf numFmtId="3" fontId="29" fillId="0" borderId="0" xfId="0" applyFont="1" applyAlignment="1">
      <alignment horizontal="center" vertical="top" wrapText="1"/>
    </xf>
    <xf numFmtId="0" fontId="7" fillId="2" borderId="1" xfId="3">
      <alignment horizontal="left" vertical="center" indent="1"/>
    </xf>
    <xf numFmtId="164" fontId="0" fillId="0" borderId="13" xfId="0" quotePrefix="1" applyNumberFormat="1" applyBorder="1" applyAlignment="1">
      <alignment horizontal="center"/>
    </xf>
    <xf numFmtId="164" fontId="0" fillId="0" borderId="13" xfId="0" applyNumberFormat="1" applyBorder="1" applyAlignment="1">
      <alignment horizontal="center"/>
    </xf>
    <xf numFmtId="0" fontId="31" fillId="0" borderId="0" xfId="52" applyFont="1" applyBorder="1" applyAlignment="1">
      <alignment horizontal="left" vertical="top" wrapText="1"/>
    </xf>
    <xf numFmtId="3" fontId="0" fillId="0" borderId="0" xfId="0" applyAlignment="1" applyProtection="1">
      <alignment vertical="center" wrapText="1"/>
    </xf>
    <xf numFmtId="0" fontId="0" fillId="0" borderId="0" xfId="52" applyFont="1" applyBorder="1" applyAlignment="1">
      <alignment horizontal="left" vertical="top" wrapText="1"/>
    </xf>
    <xf numFmtId="0" fontId="7" fillId="2" borderId="1" xfId="3" applyProtection="1">
      <alignment horizontal="left" vertical="center" indent="1"/>
    </xf>
    <xf numFmtId="3" fontId="40" fillId="0" borderId="12" xfId="0" applyFont="1" applyBorder="1" applyAlignment="1" applyProtection="1">
      <alignment horizontal="right" vertical="center"/>
    </xf>
    <xf numFmtId="0" fontId="0" fillId="0" borderId="12" xfId="52" applyFont="1" applyBorder="1" applyAlignment="1">
      <alignment horizontal="left" vertical="top" wrapText="1"/>
    </xf>
    <xf numFmtId="3" fontId="0" fillId="0" borderId="0" xfId="0" applyAlignment="1" applyProtection="1">
      <alignment horizontal="left" vertical="top" wrapText="1"/>
    </xf>
    <xf numFmtId="3" fontId="9" fillId="36" borderId="18" xfId="1" applyBorder="1" applyAlignment="1">
      <alignment horizontal="center" vertical="center"/>
      <protection locked="0"/>
    </xf>
    <xf numFmtId="3" fontId="9" fillId="36" borderId="24" xfId="1" applyBorder="1" applyAlignment="1">
      <alignment horizontal="center" vertical="center"/>
      <protection locked="0"/>
    </xf>
    <xf numFmtId="3" fontId="9" fillId="36" borderId="17" xfId="1" applyBorder="1" applyAlignment="1">
      <alignment horizontal="center" vertical="center"/>
      <protection locked="0"/>
    </xf>
    <xf numFmtId="0" fontId="10" fillId="0" borderId="2" xfId="4" applyBorder="1">
      <alignment vertical="center"/>
    </xf>
    <xf numFmtId="0" fontId="7" fillId="2" borderId="18" xfId="3" applyBorder="1" applyProtection="1">
      <alignment horizontal="left" vertical="center" indent="1"/>
    </xf>
    <xf numFmtId="0" fontId="7" fillId="2" borderId="24" xfId="3" applyBorder="1" applyProtection="1">
      <alignment horizontal="left" vertical="center" indent="1"/>
    </xf>
    <xf numFmtId="3" fontId="40" fillId="0" borderId="12" xfId="0" quotePrefix="1" applyFont="1" applyBorder="1" applyAlignment="1">
      <alignment horizontal="right" vertical="top"/>
    </xf>
    <xf numFmtId="3" fontId="40" fillId="0" borderId="12" xfId="0" applyFont="1" applyBorder="1" applyAlignment="1">
      <alignment horizontal="right" vertical="top"/>
    </xf>
    <xf numFmtId="3" fontId="0" fillId="0" borderId="0" xfId="0" applyAlignment="1" applyProtection="1">
      <alignment horizontal="left" vertical="center"/>
    </xf>
    <xf numFmtId="0" fontId="27" fillId="0" borderId="0" xfId="53" applyFont="1" applyAlignment="1">
      <alignment horizontal="left" vertical="top" wrapText="1"/>
    </xf>
    <xf numFmtId="0" fontId="39" fillId="0" borderId="0" xfId="15383" applyNumberFormat="1" applyAlignment="1">
      <alignment horizontal="left" vertical="top" wrapText="1"/>
    </xf>
    <xf numFmtId="0" fontId="27" fillId="0" borderId="12" xfId="53" applyBorder="1" applyAlignment="1">
      <alignment vertical="top" wrapText="1"/>
    </xf>
    <xf numFmtId="0" fontId="27" fillId="0" borderId="0" xfId="53" applyBorder="1" applyAlignment="1">
      <alignment vertical="top" wrapText="1"/>
    </xf>
    <xf numFmtId="0" fontId="27" fillId="0" borderId="12" xfId="53" applyBorder="1" applyAlignment="1">
      <alignment horizontal="left" vertical="top" wrapText="1"/>
    </xf>
    <xf numFmtId="0" fontId="27" fillId="0" borderId="0" xfId="53" applyBorder="1" applyAlignment="1">
      <alignment horizontal="left" vertical="top" wrapText="1"/>
    </xf>
    <xf numFmtId="0" fontId="10" fillId="0" borderId="24" xfId="4" applyBorder="1" applyAlignment="1">
      <alignment horizontal="center" vertical="center"/>
    </xf>
    <xf numFmtId="0" fontId="10" fillId="0" borderId="2" xfId="4" applyBorder="1" applyAlignment="1">
      <alignment horizontal="center" vertical="center"/>
    </xf>
  </cellXfs>
  <cellStyles count="15384">
    <cellStyle name="20% - Accent1" xfId="26" builtinId="30" hidden="1"/>
    <cellStyle name="20% - Accent1" xfId="80" builtinId="30" hidden="1"/>
    <cellStyle name="20% - Accent1" xfId="123" builtinId="30" hidden="1"/>
    <cellStyle name="20% - Accent1" xfId="170" builtinId="30" hidden="1"/>
    <cellStyle name="20% - Accent1" xfId="212" builtinId="30" hidden="1"/>
    <cellStyle name="20% - Accent1" xfId="261" builtinId="30" hidden="1"/>
    <cellStyle name="20% - Accent1" xfId="311" builtinId="30" hidden="1"/>
    <cellStyle name="20% - Accent1" xfId="350" builtinId="30" hidden="1"/>
    <cellStyle name="20% - Accent1" xfId="398" builtinId="30" hidden="1"/>
    <cellStyle name="20% - Accent1" xfId="433" builtinId="30" hidden="1"/>
    <cellStyle name="20% - Accent1" xfId="482" builtinId="30" hidden="1"/>
    <cellStyle name="20% - Accent1" xfId="522" builtinId="30" hidden="1"/>
    <cellStyle name="20% - Accent1" xfId="559" builtinId="30" hidden="1"/>
    <cellStyle name="20% - Accent1" xfId="599" builtinId="30" hidden="1"/>
    <cellStyle name="20% - Accent1" xfId="646" builtinId="30" hidden="1"/>
    <cellStyle name="20% - Accent1" xfId="694" builtinId="30" hidden="1"/>
    <cellStyle name="20% - Accent1" xfId="733" builtinId="30" hidden="1"/>
    <cellStyle name="20% - Accent1" xfId="780" builtinId="30" hidden="1"/>
    <cellStyle name="20% - Accent1" xfId="816" builtinId="30" hidden="1"/>
    <cellStyle name="20% - Accent1" xfId="865" builtinId="30" hidden="1"/>
    <cellStyle name="20% - Accent1" xfId="904" builtinId="30" hidden="1"/>
    <cellStyle name="20% - Accent1" xfId="939" builtinId="30" hidden="1"/>
    <cellStyle name="20% - Accent1" xfId="977" builtinId="30" hidden="1"/>
    <cellStyle name="20% - Accent1" xfId="1000" builtinId="30" hidden="1"/>
    <cellStyle name="20% - Accent1" xfId="1030" builtinId="30" hidden="1"/>
    <cellStyle name="20% - Accent1" xfId="1070" builtinId="30" hidden="1"/>
    <cellStyle name="20% - Accent1" xfId="1116" builtinId="30" hidden="1"/>
    <cellStyle name="20% - Accent1" xfId="1152" builtinId="30" hidden="1"/>
    <cellStyle name="20% - Accent1" xfId="1201" builtinId="30" hidden="1"/>
    <cellStyle name="20% - Accent1" xfId="1242" builtinId="30" hidden="1"/>
    <cellStyle name="20% - Accent1" xfId="1278" builtinId="30" hidden="1"/>
    <cellStyle name="20% - Accent1" xfId="1318" builtinId="30" hidden="1"/>
    <cellStyle name="20% - Accent1" xfId="1198" builtinId="30" hidden="1"/>
    <cellStyle name="20% - Accent1" xfId="1359" builtinId="30" hidden="1"/>
    <cellStyle name="20% - Accent1" xfId="1396" builtinId="30" hidden="1"/>
    <cellStyle name="20% - Accent1" xfId="1439" builtinId="30" hidden="1"/>
    <cellStyle name="20% - Accent1" xfId="1471" builtinId="30" hidden="1"/>
    <cellStyle name="20% - Accent1" xfId="1516" builtinId="30" hidden="1"/>
    <cellStyle name="20% - Accent1" xfId="1552" builtinId="30" hidden="1"/>
    <cellStyle name="20% - Accent1" xfId="1585" builtinId="30" hidden="1"/>
    <cellStyle name="20% - Accent1" xfId="1621" builtinId="30" hidden="1"/>
    <cellStyle name="20% - Accent1" xfId="425" builtinId="30" hidden="1"/>
    <cellStyle name="20% - Accent1" xfId="1659" builtinId="30" hidden="1"/>
    <cellStyle name="20% - Accent1" xfId="1693" builtinId="30" hidden="1"/>
    <cellStyle name="20% - Accent1" xfId="1746" builtinId="30" hidden="1"/>
    <cellStyle name="20% - Accent1" xfId="1799" builtinId="30" hidden="1"/>
    <cellStyle name="20% - Accent1" xfId="1849" builtinId="30" hidden="1"/>
    <cellStyle name="20% - Accent1" xfId="1893" builtinId="30" hidden="1"/>
    <cellStyle name="20% - Accent1" xfId="1930" builtinId="30" hidden="1"/>
    <cellStyle name="20% - Accent1" xfId="1970" builtinId="30" hidden="1"/>
    <cellStyle name="20% - Accent1" xfId="2008" builtinId="30" hidden="1"/>
    <cellStyle name="20% - Accent1" xfId="2043" builtinId="30" hidden="1"/>
    <cellStyle name="20% - Accent1" xfId="2096" builtinId="30" hidden="1"/>
    <cellStyle name="20% - Accent1" xfId="2147" builtinId="30" hidden="1"/>
    <cellStyle name="20% - Accent1" xfId="2191" builtinId="30" hidden="1"/>
    <cellStyle name="20% - Accent1" xfId="2227" builtinId="30" hidden="1"/>
    <cellStyle name="20% - Accent1" xfId="2267" builtinId="30" hidden="1"/>
    <cellStyle name="20% - Accent1" xfId="2305" builtinId="30" hidden="1"/>
    <cellStyle name="20% - Accent1" xfId="2066" builtinId="30" hidden="1"/>
    <cellStyle name="20% - Accent1" xfId="2378" builtinId="30" hidden="1"/>
    <cellStyle name="20% - Accent1" xfId="2428" builtinId="30" hidden="1"/>
    <cellStyle name="20% - Accent1" xfId="2472" builtinId="30" hidden="1"/>
    <cellStyle name="20% - Accent1" xfId="2509" builtinId="30" hidden="1"/>
    <cellStyle name="20% - Accent1" xfId="2549" builtinId="30" hidden="1"/>
    <cellStyle name="20% - Accent1" xfId="2587" builtinId="30" hidden="1"/>
    <cellStyle name="20% - Accent1" xfId="2612" builtinId="30" hidden="1"/>
    <cellStyle name="20% - Accent1" xfId="2662" builtinId="30" hidden="1"/>
    <cellStyle name="20% - Accent1" xfId="2711" builtinId="30" hidden="1"/>
    <cellStyle name="20% - Accent1" xfId="2753" builtinId="30" hidden="1"/>
    <cellStyle name="20% - Accent1" xfId="2789" builtinId="30" hidden="1"/>
    <cellStyle name="20% - Accent1" xfId="2829" builtinId="30" hidden="1"/>
    <cellStyle name="20% - Accent1" xfId="2867" builtinId="30" hidden="1"/>
    <cellStyle name="20% - Accent1" xfId="2685" builtinId="30" hidden="1"/>
    <cellStyle name="20% - Accent1" xfId="2926" builtinId="30" hidden="1"/>
    <cellStyle name="20% - Accent1" xfId="2974" builtinId="30" hidden="1"/>
    <cellStyle name="20% - Accent1" xfId="3017" builtinId="30" hidden="1"/>
    <cellStyle name="20% - Accent1" xfId="3054" builtinId="30" hidden="1"/>
    <cellStyle name="20% - Accent1" xfId="3094" builtinId="30" hidden="1"/>
    <cellStyle name="20% - Accent1" xfId="3132" builtinId="30" hidden="1"/>
    <cellStyle name="20% - Accent1" xfId="3175" builtinId="30" hidden="1"/>
    <cellStyle name="20% - Accent1" xfId="3221" builtinId="30" hidden="1"/>
    <cellStyle name="20% - Accent1" xfId="3273" builtinId="30" hidden="1"/>
    <cellStyle name="20% - Accent1" xfId="3317" builtinId="30" hidden="1"/>
    <cellStyle name="20% - Accent1" xfId="3359" builtinId="30" hidden="1"/>
    <cellStyle name="20% - Accent1" xfId="3404" builtinId="30" hidden="1"/>
    <cellStyle name="20% - Accent1" xfId="3454" builtinId="30" hidden="1"/>
    <cellStyle name="20% - Accent1" xfId="3493" builtinId="30" hidden="1"/>
    <cellStyle name="20% - Accent1" xfId="3541" builtinId="30" hidden="1"/>
    <cellStyle name="20% - Accent1" xfId="3576" builtinId="30" hidden="1"/>
    <cellStyle name="20% - Accent1" xfId="3625" builtinId="30" hidden="1"/>
    <cellStyle name="20% - Accent1" xfId="3665" builtinId="30" hidden="1"/>
    <cellStyle name="20% - Accent1" xfId="3702" builtinId="30" hidden="1"/>
    <cellStyle name="20% - Accent1" xfId="3742" builtinId="30" hidden="1"/>
    <cellStyle name="20% - Accent1" xfId="3789" builtinId="30" hidden="1"/>
    <cellStyle name="20% - Accent1" xfId="3837" builtinId="30" hidden="1"/>
    <cellStyle name="20% - Accent1" xfId="3876" builtinId="30" hidden="1"/>
    <cellStyle name="20% - Accent1" xfId="3923" builtinId="30" hidden="1"/>
    <cellStyle name="20% - Accent1" xfId="3959" builtinId="30" hidden="1"/>
    <cellStyle name="20% - Accent1" xfId="4008" builtinId="30" hidden="1"/>
    <cellStyle name="20% - Accent1" xfId="4047" builtinId="30" hidden="1"/>
    <cellStyle name="20% - Accent1" xfId="4082" builtinId="30" hidden="1"/>
    <cellStyle name="20% - Accent1" xfId="4120" builtinId="30" hidden="1"/>
    <cellStyle name="20% - Accent1" xfId="4143" builtinId="30" hidden="1"/>
    <cellStyle name="20% - Accent1" xfId="4173" builtinId="30" hidden="1"/>
    <cellStyle name="20% - Accent1" xfId="4213" builtinId="30" hidden="1"/>
    <cellStyle name="20% - Accent1" xfId="4259" builtinId="30" hidden="1"/>
    <cellStyle name="20% - Accent1" xfId="4295" builtinId="30" hidden="1"/>
    <cellStyle name="20% - Accent1" xfId="4344" builtinId="30" hidden="1"/>
    <cellStyle name="20% - Accent1" xfId="4385" builtinId="30" hidden="1"/>
    <cellStyle name="20% - Accent1" xfId="4421" builtinId="30" hidden="1"/>
    <cellStyle name="20% - Accent1" xfId="4461" builtinId="30" hidden="1"/>
    <cellStyle name="20% - Accent1" xfId="4341" builtinId="30" hidden="1"/>
    <cellStyle name="20% - Accent1" xfId="4502" builtinId="30" hidden="1"/>
    <cellStyle name="20% - Accent1" xfId="4539" builtinId="30" hidden="1"/>
    <cellStyle name="20% - Accent1" xfId="4582" builtinId="30" hidden="1"/>
    <cellStyle name="20% - Accent1" xfId="4614" builtinId="30" hidden="1"/>
    <cellStyle name="20% - Accent1" xfId="4659" builtinId="30" hidden="1"/>
    <cellStyle name="20% - Accent1" xfId="4695" builtinId="30" hidden="1"/>
    <cellStyle name="20% - Accent1" xfId="4728" builtinId="30" hidden="1"/>
    <cellStyle name="20% - Accent1" xfId="4764" builtinId="30" hidden="1"/>
    <cellStyle name="20% - Accent1" xfId="3568" builtinId="30" hidden="1"/>
    <cellStyle name="20% - Accent1" xfId="4802" builtinId="30" hidden="1"/>
    <cellStyle name="20% - Accent1" xfId="4836" builtinId="30" hidden="1"/>
    <cellStyle name="20% - Accent1" xfId="4888" builtinId="30" hidden="1"/>
    <cellStyle name="20% - Accent1" xfId="4940" builtinId="30" hidden="1"/>
    <cellStyle name="20% - Accent1" xfId="4989" builtinId="30" hidden="1"/>
    <cellStyle name="20% - Accent1" xfId="5032" builtinId="30" hidden="1"/>
    <cellStyle name="20% - Accent1" xfId="5069" builtinId="30" hidden="1"/>
    <cellStyle name="20% - Accent1" xfId="5109" builtinId="30" hidden="1"/>
    <cellStyle name="20% - Accent1" xfId="5147" builtinId="30" hidden="1"/>
    <cellStyle name="20% - Accent1" xfId="5182" builtinId="30" hidden="1"/>
    <cellStyle name="20% - Accent1" xfId="5234" builtinId="30" hidden="1"/>
    <cellStyle name="20% - Accent1" xfId="5285" builtinId="30" hidden="1"/>
    <cellStyle name="20% - Accent1" xfId="5329" builtinId="30" hidden="1"/>
    <cellStyle name="20% - Accent1" xfId="5365" builtinId="30" hidden="1"/>
    <cellStyle name="20% - Accent1" xfId="5405" builtinId="30" hidden="1"/>
    <cellStyle name="20% - Accent1" xfId="5443" builtinId="30" hidden="1"/>
    <cellStyle name="20% - Accent1" xfId="5205" builtinId="30" hidden="1"/>
    <cellStyle name="20% - Accent1" xfId="5516" builtinId="30" hidden="1"/>
    <cellStyle name="20% - Accent1" xfId="5566" builtinId="30" hidden="1"/>
    <cellStyle name="20% - Accent1" xfId="5610" builtinId="30" hidden="1"/>
    <cellStyle name="20% - Accent1" xfId="5647" builtinId="30" hidden="1"/>
    <cellStyle name="20% - Accent1" xfId="5687" builtinId="30" hidden="1"/>
    <cellStyle name="20% - Accent1" xfId="5725" builtinId="30" hidden="1"/>
    <cellStyle name="20% - Accent1" xfId="5750" builtinId="30" hidden="1"/>
    <cellStyle name="20% - Accent1" xfId="5800" builtinId="30" hidden="1"/>
    <cellStyle name="20% - Accent1" xfId="5849" builtinId="30" hidden="1"/>
    <cellStyle name="20% - Accent1" xfId="5891" builtinId="30" hidden="1"/>
    <cellStyle name="20% - Accent1" xfId="5927" builtinId="30" hidden="1"/>
    <cellStyle name="20% - Accent1" xfId="5967" builtinId="30" hidden="1"/>
    <cellStyle name="20% - Accent1" xfId="6005" builtinId="30" hidden="1"/>
    <cellStyle name="20% - Accent1" xfId="5823" builtinId="30" hidden="1"/>
    <cellStyle name="20% - Accent1" xfId="6064" builtinId="30" hidden="1"/>
    <cellStyle name="20% - Accent1" xfId="6112" builtinId="30" hidden="1"/>
    <cellStyle name="20% - Accent1" xfId="6155" builtinId="30" hidden="1"/>
    <cellStyle name="20% - Accent1" xfId="6192" builtinId="30" hidden="1"/>
    <cellStyle name="20% - Accent1" xfId="6232" builtinId="30" hidden="1"/>
    <cellStyle name="20% - Accent1" xfId="6270" builtinId="30" hidden="1"/>
    <cellStyle name="20% - Accent1" xfId="6313" builtinId="30" hidden="1"/>
    <cellStyle name="20% - Accent1" xfId="6358" builtinId="30" hidden="1"/>
    <cellStyle name="20% - Accent1" xfId="6402" builtinId="30" hidden="1"/>
    <cellStyle name="20% - Accent1" xfId="6466" builtinId="30" hidden="1"/>
    <cellStyle name="20% - Accent1" xfId="6509" builtinId="30" hidden="1"/>
    <cellStyle name="20% - Accent1" xfId="6555" builtinId="30" hidden="1"/>
    <cellStyle name="20% - Accent1" xfId="6605" builtinId="30" hidden="1"/>
    <cellStyle name="20% - Accent1" xfId="6644" builtinId="30" hidden="1"/>
    <cellStyle name="20% - Accent1" xfId="6692" builtinId="30" hidden="1"/>
    <cellStyle name="20% - Accent1" xfId="6727" builtinId="30" hidden="1"/>
    <cellStyle name="20% - Accent1" xfId="6776" builtinId="30" hidden="1"/>
    <cellStyle name="20% - Accent1" xfId="6816" builtinId="30" hidden="1"/>
    <cellStyle name="20% - Accent1" xfId="6853" builtinId="30" hidden="1"/>
    <cellStyle name="20% - Accent1" xfId="6893" builtinId="30" hidden="1"/>
    <cellStyle name="20% - Accent1" xfId="6940" builtinId="30" hidden="1"/>
    <cellStyle name="20% - Accent1" xfId="6988" builtinId="30" hidden="1"/>
    <cellStyle name="20% - Accent1" xfId="7027" builtinId="30" hidden="1"/>
    <cellStyle name="20% - Accent1" xfId="7074" builtinId="30" hidden="1"/>
    <cellStyle name="20% - Accent1" xfId="7110" builtinId="30" hidden="1"/>
    <cellStyle name="20% - Accent1" xfId="7159" builtinId="30" hidden="1"/>
    <cellStyle name="20% - Accent1" xfId="7198" builtinId="30" hidden="1"/>
    <cellStyle name="20% - Accent1" xfId="7233" builtinId="30" hidden="1"/>
    <cellStyle name="20% - Accent1" xfId="7271" builtinId="30" hidden="1"/>
    <cellStyle name="20% - Accent1" xfId="7294" builtinId="30" hidden="1"/>
    <cellStyle name="20% - Accent1" xfId="7324" builtinId="30" hidden="1"/>
    <cellStyle name="20% - Accent1" xfId="7364" builtinId="30" hidden="1"/>
    <cellStyle name="20% - Accent1" xfId="7410" builtinId="30" hidden="1"/>
    <cellStyle name="20% - Accent1" xfId="7446" builtinId="30" hidden="1"/>
    <cellStyle name="20% - Accent1" xfId="7495" builtinId="30" hidden="1"/>
    <cellStyle name="20% - Accent1" xfId="7536" builtinId="30" hidden="1"/>
    <cellStyle name="20% - Accent1" xfId="7572" builtinId="30" hidden="1"/>
    <cellStyle name="20% - Accent1" xfId="7612" builtinId="30" hidden="1"/>
    <cellStyle name="20% - Accent1" xfId="7492" builtinId="30" hidden="1"/>
    <cellStyle name="20% - Accent1" xfId="7653" builtinId="30" hidden="1"/>
    <cellStyle name="20% - Accent1" xfId="7690" builtinId="30" hidden="1"/>
    <cellStyle name="20% - Accent1" xfId="7733" builtinId="30" hidden="1"/>
    <cellStyle name="20% - Accent1" xfId="7765" builtinId="30" hidden="1"/>
    <cellStyle name="20% - Accent1" xfId="7810" builtinId="30" hidden="1"/>
    <cellStyle name="20% - Accent1" xfId="7846" builtinId="30" hidden="1"/>
    <cellStyle name="20% - Accent1" xfId="7879" builtinId="30" hidden="1"/>
    <cellStyle name="20% - Accent1" xfId="7915" builtinId="30" hidden="1"/>
    <cellStyle name="20% - Accent1" xfId="6719" builtinId="30" hidden="1"/>
    <cellStyle name="20% - Accent1" xfId="7953" builtinId="30" hidden="1"/>
    <cellStyle name="20% - Accent1" xfId="7987" builtinId="30" hidden="1"/>
    <cellStyle name="20% - Accent1" xfId="8040" builtinId="30" hidden="1"/>
    <cellStyle name="20% - Accent1" xfId="8093" builtinId="30" hidden="1"/>
    <cellStyle name="20% - Accent1" xfId="8143" builtinId="30" hidden="1"/>
    <cellStyle name="20% - Accent1" xfId="8187" builtinId="30" hidden="1"/>
    <cellStyle name="20% - Accent1" xfId="8224" builtinId="30" hidden="1"/>
    <cellStyle name="20% - Accent1" xfId="8264" builtinId="30" hidden="1"/>
    <cellStyle name="20% - Accent1" xfId="8302" builtinId="30" hidden="1"/>
    <cellStyle name="20% - Accent1" xfId="8337" builtinId="30" hidden="1"/>
    <cellStyle name="20% - Accent1" xfId="8390" builtinId="30" hidden="1"/>
    <cellStyle name="20% - Accent1" xfId="8441" builtinId="30" hidden="1"/>
    <cellStyle name="20% - Accent1" xfId="8485" builtinId="30" hidden="1"/>
    <cellStyle name="20% - Accent1" xfId="8521" builtinId="30" hidden="1"/>
    <cellStyle name="20% - Accent1" xfId="8561" builtinId="30" hidden="1"/>
    <cellStyle name="20% - Accent1" xfId="8599" builtinId="30" hidden="1"/>
    <cellStyle name="20% - Accent1" xfId="8360" builtinId="30" hidden="1"/>
    <cellStyle name="20% - Accent1" xfId="8672" builtinId="30" hidden="1"/>
    <cellStyle name="20% - Accent1" xfId="8722" builtinId="30" hidden="1"/>
    <cellStyle name="20% - Accent1" xfId="8766" builtinId="30" hidden="1"/>
    <cellStyle name="20% - Accent1" xfId="8803" builtinId="30" hidden="1"/>
    <cellStyle name="20% - Accent1" xfId="8843" builtinId="30" hidden="1"/>
    <cellStyle name="20% - Accent1" xfId="8881" builtinId="30" hidden="1"/>
    <cellStyle name="20% - Accent1" xfId="8906" builtinId="30" hidden="1"/>
    <cellStyle name="20% - Accent1" xfId="8956" builtinId="30" hidden="1"/>
    <cellStyle name="20% - Accent1" xfId="9005" builtinId="30" hidden="1"/>
    <cellStyle name="20% - Accent1" xfId="9047" builtinId="30" hidden="1"/>
    <cellStyle name="20% - Accent1" xfId="9083" builtinId="30" hidden="1"/>
    <cellStyle name="20% - Accent1" xfId="9123" builtinId="30" hidden="1"/>
    <cellStyle name="20% - Accent1" xfId="9161" builtinId="30" hidden="1"/>
    <cellStyle name="20% - Accent1" xfId="8979" builtinId="30" hidden="1"/>
    <cellStyle name="20% - Accent1" xfId="9220" builtinId="30" hidden="1"/>
    <cellStyle name="20% - Accent1" xfId="9268" builtinId="30" hidden="1"/>
    <cellStyle name="20% - Accent1" xfId="9311" builtinId="30" hidden="1"/>
    <cellStyle name="20% - Accent1" xfId="9348" builtinId="30" hidden="1"/>
    <cellStyle name="20% - Accent1" xfId="9388" builtinId="30" hidden="1"/>
    <cellStyle name="20% - Accent1" xfId="9426" builtinId="30" hidden="1"/>
    <cellStyle name="20% - Accent1" xfId="9469" builtinId="30" hidden="1"/>
    <cellStyle name="20% - Accent1" xfId="9515" builtinId="30" hidden="1"/>
    <cellStyle name="20% - Accent1" xfId="6440" builtinId="30" hidden="1"/>
    <cellStyle name="20% - Accent1" xfId="9603" builtinId="30" hidden="1"/>
    <cellStyle name="20% - Accent1" xfId="9645" builtinId="30" hidden="1"/>
    <cellStyle name="20% - Accent1" xfId="9692" builtinId="30" hidden="1"/>
    <cellStyle name="20% - Accent1" xfId="9740" builtinId="30" hidden="1"/>
    <cellStyle name="20% - Accent1" xfId="9779" builtinId="30" hidden="1"/>
    <cellStyle name="20% - Accent1" xfId="9827" builtinId="30" hidden="1"/>
    <cellStyle name="20% - Accent1" xfId="9862" builtinId="30" hidden="1"/>
    <cellStyle name="20% - Accent1" xfId="9911" builtinId="30" hidden="1"/>
    <cellStyle name="20% - Accent1" xfId="9951" builtinId="30" hidden="1"/>
    <cellStyle name="20% - Accent1" xfId="9988" builtinId="30" hidden="1"/>
    <cellStyle name="20% - Accent1" xfId="10028" builtinId="30" hidden="1"/>
    <cellStyle name="20% - Accent1" xfId="10075" builtinId="30" hidden="1"/>
    <cellStyle name="20% - Accent1" xfId="10123" builtinId="30" hidden="1"/>
    <cellStyle name="20% - Accent1" xfId="10162" builtinId="30" hidden="1"/>
    <cellStyle name="20% - Accent1" xfId="10209" builtinId="30" hidden="1"/>
    <cellStyle name="20% - Accent1" xfId="10245" builtinId="30" hidden="1"/>
    <cellStyle name="20% - Accent1" xfId="10294" builtinId="30" hidden="1"/>
    <cellStyle name="20% - Accent1" xfId="10333" builtinId="30" hidden="1"/>
    <cellStyle name="20% - Accent1" xfId="10368" builtinId="30" hidden="1"/>
    <cellStyle name="20% - Accent1" xfId="10406" builtinId="30" hidden="1"/>
    <cellStyle name="20% - Accent1" xfId="10429" builtinId="30" hidden="1"/>
    <cellStyle name="20% - Accent1" xfId="10459" builtinId="30" hidden="1"/>
    <cellStyle name="20% - Accent1" xfId="10499" builtinId="30" hidden="1"/>
    <cellStyle name="20% - Accent1" xfId="10545" builtinId="30" hidden="1"/>
    <cellStyle name="20% - Accent1" xfId="10581" builtinId="30" hidden="1"/>
    <cellStyle name="20% - Accent1" xfId="10630" builtinId="30" hidden="1"/>
    <cellStyle name="20% - Accent1" xfId="10671" builtinId="30" hidden="1"/>
    <cellStyle name="20% - Accent1" xfId="10707" builtinId="30" hidden="1"/>
    <cellStyle name="20% - Accent1" xfId="10747" builtinId="30" hidden="1"/>
    <cellStyle name="20% - Accent1" xfId="10627" builtinId="30" hidden="1"/>
    <cellStyle name="20% - Accent1" xfId="10788" builtinId="30" hidden="1"/>
    <cellStyle name="20% - Accent1" xfId="10825" builtinId="30" hidden="1"/>
    <cellStyle name="20% - Accent1" xfId="10868" builtinId="30" hidden="1"/>
    <cellStyle name="20% - Accent1" xfId="10900" builtinId="30" hidden="1"/>
    <cellStyle name="20% - Accent1" xfId="10945" builtinId="30" hidden="1"/>
    <cellStyle name="20% - Accent1" xfId="10981" builtinId="30" hidden="1"/>
    <cellStyle name="20% - Accent1" xfId="11014" builtinId="30" hidden="1"/>
    <cellStyle name="20% - Accent1" xfId="11050" builtinId="30" hidden="1"/>
    <cellStyle name="20% - Accent1" xfId="9854" builtinId="30" hidden="1"/>
    <cellStyle name="20% - Accent1" xfId="11087" builtinId="30" hidden="1"/>
    <cellStyle name="20% - Accent1" xfId="11120" builtinId="30" hidden="1"/>
    <cellStyle name="20% - Accent1" xfId="11172" builtinId="30" hidden="1"/>
    <cellStyle name="20% - Accent1" xfId="11225" builtinId="30" hidden="1"/>
    <cellStyle name="20% - Accent1" xfId="11274" builtinId="30" hidden="1"/>
    <cellStyle name="20% - Accent1" xfId="11318" builtinId="30" hidden="1"/>
    <cellStyle name="20% - Accent1" xfId="11354" builtinId="30" hidden="1"/>
    <cellStyle name="20% - Accent1" xfId="11393" builtinId="30" hidden="1"/>
    <cellStyle name="20% - Accent1" xfId="11430" builtinId="30" hidden="1"/>
    <cellStyle name="20% - Accent1" xfId="11464" builtinId="30" hidden="1"/>
    <cellStyle name="20% - Accent1" xfId="11514" builtinId="30" hidden="1"/>
    <cellStyle name="20% - Accent1" xfId="11564" builtinId="30" hidden="1"/>
    <cellStyle name="20% - Accent1" xfId="11606" builtinId="30" hidden="1"/>
    <cellStyle name="20% - Accent1" xfId="11641" builtinId="30" hidden="1"/>
    <cellStyle name="20% - Accent1" xfId="11680" builtinId="30" hidden="1"/>
    <cellStyle name="20% - Accent1" xfId="11718" builtinId="30" hidden="1"/>
    <cellStyle name="20% - Accent1" xfId="11487" builtinId="30" hidden="1"/>
    <cellStyle name="20% - Accent1" xfId="11789" builtinId="30" hidden="1"/>
    <cellStyle name="20% - Accent1" xfId="11838" builtinId="30" hidden="1"/>
    <cellStyle name="20% - Accent1" xfId="11880" builtinId="30" hidden="1"/>
    <cellStyle name="20% - Accent1" xfId="11916" builtinId="30" hidden="1"/>
    <cellStyle name="20% - Accent1" xfId="11955" builtinId="30" hidden="1"/>
    <cellStyle name="20% - Accent1" xfId="11993" builtinId="30" hidden="1"/>
    <cellStyle name="20% - Accent1" xfId="12018" builtinId="30" hidden="1"/>
    <cellStyle name="20% - Accent1" xfId="12066" builtinId="30" hidden="1"/>
    <cellStyle name="20% - Accent1" xfId="12112" builtinId="30" hidden="1"/>
    <cellStyle name="20% - Accent1" xfId="12151" builtinId="30" hidden="1"/>
    <cellStyle name="20% - Accent1" xfId="12186" builtinId="30" hidden="1"/>
    <cellStyle name="20% - Accent1" xfId="12225" builtinId="30" hidden="1"/>
    <cellStyle name="20% - Accent1" xfId="12263" builtinId="30" hidden="1"/>
    <cellStyle name="20% - Accent1" xfId="12089" builtinId="30" hidden="1"/>
    <cellStyle name="20% - Accent1" xfId="12321" builtinId="30" hidden="1"/>
    <cellStyle name="20% - Accent1" xfId="12368" builtinId="30" hidden="1"/>
    <cellStyle name="20% - Accent1" xfId="12410" builtinId="30" hidden="1"/>
    <cellStyle name="20% - Accent1" xfId="12447" builtinId="30" hidden="1"/>
    <cellStyle name="20% - Accent1" xfId="12486" builtinId="30" hidden="1"/>
    <cellStyle name="20% - Accent1" xfId="12524" builtinId="30" hidden="1"/>
    <cellStyle name="20% - Accent1" xfId="12566" builtinId="30" hidden="1"/>
    <cellStyle name="20% - Accent1" xfId="12611" builtinId="30" hidden="1"/>
    <cellStyle name="20% - Accent1" xfId="11909" builtinId="30" hidden="1"/>
    <cellStyle name="20% - Accent1" xfId="9570" builtinId="30" hidden="1"/>
    <cellStyle name="20% - Accent1" xfId="12319" builtinId="30" hidden="1"/>
    <cellStyle name="20% - Accent1" xfId="12286" builtinId="30" hidden="1"/>
    <cellStyle name="20% - Accent1" xfId="11762" builtinId="30" hidden="1"/>
    <cellStyle name="20% - Accent1" xfId="12653" builtinId="30" hidden="1"/>
    <cellStyle name="20% - Accent1" xfId="12700" builtinId="30" hidden="1"/>
    <cellStyle name="20% - Accent1" xfId="12735" builtinId="30" hidden="1"/>
    <cellStyle name="20% - Accent1" xfId="12784" builtinId="30" hidden="1"/>
    <cellStyle name="20% - Accent1" xfId="12824" builtinId="30" hidden="1"/>
    <cellStyle name="20% - Accent1" xfId="12860" builtinId="30" hidden="1"/>
    <cellStyle name="20% - Accent1" xfId="12900" builtinId="30" hidden="1"/>
    <cellStyle name="20% - Accent1" xfId="12946" builtinId="30" hidden="1"/>
    <cellStyle name="20% - Accent1" xfId="12994" builtinId="30" hidden="1"/>
    <cellStyle name="20% - Accent1" xfId="13033" builtinId="30" hidden="1"/>
    <cellStyle name="20% - Accent1" xfId="13080" builtinId="30" hidden="1"/>
    <cellStyle name="20% - Accent1" xfId="13116" builtinId="30" hidden="1"/>
    <cellStyle name="20% - Accent1" xfId="13165" builtinId="30" hidden="1"/>
    <cellStyle name="20% - Accent1" xfId="13204" builtinId="30" hidden="1"/>
    <cellStyle name="20% - Accent1" xfId="13239" builtinId="30" hidden="1"/>
    <cellStyle name="20% - Accent1" xfId="13277" builtinId="30" hidden="1"/>
    <cellStyle name="20% - Accent1" xfId="13300" builtinId="30" hidden="1"/>
    <cellStyle name="20% - Accent1" xfId="13330" builtinId="30" hidden="1"/>
    <cellStyle name="20% - Accent1" xfId="13370" builtinId="30" hidden="1"/>
    <cellStyle name="20% - Accent1" xfId="13416" builtinId="30" hidden="1"/>
    <cellStyle name="20% - Accent1" xfId="13452" builtinId="30" hidden="1"/>
    <cellStyle name="20% - Accent1" xfId="13501" builtinId="30" hidden="1"/>
    <cellStyle name="20% - Accent1" xfId="13542" builtinId="30" hidden="1"/>
    <cellStyle name="20% - Accent1" xfId="13578" builtinId="30" hidden="1"/>
    <cellStyle name="20% - Accent1" xfId="13618" builtinId="30" hidden="1"/>
    <cellStyle name="20% - Accent1" xfId="13498" builtinId="30" hidden="1"/>
    <cellStyle name="20% - Accent1" xfId="13659" builtinId="30" hidden="1"/>
    <cellStyle name="20% - Accent1" xfId="13695" builtinId="30" hidden="1"/>
    <cellStyle name="20% - Accent1" xfId="13738" builtinId="30" hidden="1"/>
    <cellStyle name="20% - Accent1" xfId="13770" builtinId="30" hidden="1"/>
    <cellStyle name="20% - Accent1" xfId="13815" builtinId="30" hidden="1"/>
    <cellStyle name="20% - Accent1" xfId="13851" builtinId="30" hidden="1"/>
    <cellStyle name="20% - Accent1" xfId="13884" builtinId="30" hidden="1"/>
    <cellStyle name="20% - Accent1" xfId="13920" builtinId="30" hidden="1"/>
    <cellStyle name="20% - Accent1" xfId="12727" builtinId="30" hidden="1"/>
    <cellStyle name="20% - Accent1" xfId="13954" builtinId="30" hidden="1"/>
    <cellStyle name="20% - Accent1" xfId="13985" builtinId="30" hidden="1"/>
    <cellStyle name="20% - Accent1" xfId="14029" builtinId="30" hidden="1"/>
    <cellStyle name="20% - Accent1" xfId="14075" builtinId="30" hidden="1"/>
    <cellStyle name="20% - Accent1" xfId="14120" builtinId="30" hidden="1"/>
    <cellStyle name="20% - Accent1" xfId="14157" builtinId="30" hidden="1"/>
    <cellStyle name="20% - Accent1" xfId="14189" builtinId="30" hidden="1"/>
    <cellStyle name="20% - Accent1" xfId="14225" builtinId="30" hidden="1"/>
    <cellStyle name="20% - Accent1" xfId="14258" builtinId="30" hidden="1"/>
    <cellStyle name="20% - Accent1" xfId="14288" builtinId="30" hidden="1"/>
    <cellStyle name="20% - Accent1" xfId="14334" builtinId="30" hidden="1"/>
    <cellStyle name="20% - Accent1" xfId="14382" builtinId="30" hidden="1"/>
    <cellStyle name="20% - Accent1" xfId="14421" builtinId="30" hidden="1"/>
    <cellStyle name="20% - Accent1" xfId="14454" builtinId="30" hidden="1"/>
    <cellStyle name="20% - Accent1" xfId="14490" builtinId="30" hidden="1"/>
    <cellStyle name="20% - Accent1" xfId="14526" builtinId="30" hidden="1"/>
    <cellStyle name="20% - Accent1" xfId="14311" builtinId="30" hidden="1"/>
    <cellStyle name="20% - Accent1" xfId="14593" builtinId="30" hidden="1"/>
    <cellStyle name="20% - Accent1" xfId="14640" builtinId="30" hidden="1"/>
    <cellStyle name="20% - Accent1" xfId="14679" builtinId="30" hidden="1"/>
    <cellStyle name="20% - Accent1" xfId="14713" builtinId="30" hidden="1"/>
    <cellStyle name="20% - Accent1" xfId="14749" builtinId="30" hidden="1"/>
    <cellStyle name="20% - Accent1" xfId="14785" builtinId="30" hidden="1"/>
    <cellStyle name="20% - Accent1" xfId="14809" builtinId="30" hidden="1"/>
    <cellStyle name="20% - Accent1" xfId="14855" builtinId="30" hidden="1"/>
    <cellStyle name="20% - Accent1" xfId="14899" builtinId="30" hidden="1"/>
    <cellStyle name="20% - Accent1" xfId="14936" builtinId="30" hidden="1"/>
    <cellStyle name="20% - Accent1" xfId="14969" builtinId="30" hidden="1"/>
    <cellStyle name="20% - Accent1" xfId="15005" builtinId="30" hidden="1"/>
    <cellStyle name="20% - Accent1" xfId="15041" builtinId="30" hidden="1"/>
    <cellStyle name="20% - Accent1" xfId="14878" builtinId="30" hidden="1"/>
    <cellStyle name="20% - Accent1" xfId="15096" builtinId="30" hidden="1"/>
    <cellStyle name="20% - Accent1" xfId="15141" builtinId="30" hidden="1"/>
    <cellStyle name="20% - Accent1" xfId="15179" builtinId="30" hidden="1"/>
    <cellStyle name="20% - Accent1" xfId="15213" builtinId="30" hidden="1"/>
    <cellStyle name="20% - Accent1" xfId="15249" builtinId="30" hidden="1"/>
    <cellStyle name="20% - Accent1" xfId="15285" builtinId="30" hidden="1"/>
    <cellStyle name="20% - Accent1" xfId="15321" builtinId="30" hidden="1"/>
    <cellStyle name="20% - Accent1" xfId="15360" builtinId="30" hidden="1"/>
    <cellStyle name="20% - Accent2" xfId="30" builtinId="34" hidden="1"/>
    <cellStyle name="20% - Accent2" xfId="84" builtinId="34" hidden="1"/>
    <cellStyle name="20% - Accent2" xfId="127" builtinId="34" hidden="1"/>
    <cellStyle name="20% - Accent2" xfId="174" builtinId="34" hidden="1"/>
    <cellStyle name="20% - Accent2" xfId="216" builtinId="34" hidden="1"/>
    <cellStyle name="20% - Accent2" xfId="265" builtinId="34" hidden="1"/>
    <cellStyle name="20% - Accent2" xfId="315" builtinId="34" hidden="1"/>
    <cellStyle name="20% - Accent2" xfId="354" builtinId="34" hidden="1"/>
    <cellStyle name="20% - Accent2" xfId="402" builtinId="34" hidden="1"/>
    <cellStyle name="20% - Accent2" xfId="437" builtinId="34" hidden="1"/>
    <cellStyle name="20% - Accent2" xfId="486" builtinId="34" hidden="1"/>
    <cellStyle name="20% - Accent2" xfId="526" builtinId="34" hidden="1"/>
    <cellStyle name="20% - Accent2" xfId="563" builtinId="34" hidden="1"/>
    <cellStyle name="20% - Accent2" xfId="603" builtinId="34" hidden="1"/>
    <cellStyle name="20% - Accent2" xfId="650" builtinId="34" hidden="1"/>
    <cellStyle name="20% - Accent2" xfId="698" builtinId="34" hidden="1"/>
    <cellStyle name="20% - Accent2" xfId="737" builtinId="34" hidden="1"/>
    <cellStyle name="20% - Accent2" xfId="784" builtinId="34" hidden="1"/>
    <cellStyle name="20% - Accent2" xfId="820" builtinId="34" hidden="1"/>
    <cellStyle name="20% - Accent2" xfId="869" builtinId="34" hidden="1"/>
    <cellStyle name="20% - Accent2" xfId="908" builtinId="34" hidden="1"/>
    <cellStyle name="20% - Accent2" xfId="943" builtinId="34" hidden="1"/>
    <cellStyle name="20% - Accent2" xfId="981" builtinId="34" hidden="1"/>
    <cellStyle name="20% - Accent2" xfId="932" builtinId="34" hidden="1"/>
    <cellStyle name="20% - Accent2" xfId="1034" builtinId="34" hidden="1"/>
    <cellStyle name="20% - Accent2" xfId="1074" builtinId="34" hidden="1"/>
    <cellStyle name="20% - Accent2" xfId="1120" builtinId="34" hidden="1"/>
    <cellStyle name="20% - Accent2" xfId="1156" builtinId="34" hidden="1"/>
    <cellStyle name="20% - Accent2" xfId="1205" builtinId="34" hidden="1"/>
    <cellStyle name="20% - Accent2" xfId="1246" builtinId="34" hidden="1"/>
    <cellStyle name="20% - Accent2" xfId="1282" builtinId="34" hidden="1"/>
    <cellStyle name="20% - Accent2" xfId="1322" builtinId="34" hidden="1"/>
    <cellStyle name="20% - Accent2" xfId="1113" builtinId="34" hidden="1"/>
    <cellStyle name="20% - Accent2" xfId="1363" builtinId="34" hidden="1"/>
    <cellStyle name="20% - Accent2" xfId="1400" builtinId="34" hidden="1"/>
    <cellStyle name="20% - Accent2" xfId="1443" builtinId="34" hidden="1"/>
    <cellStyle name="20% - Accent2" xfId="1475" builtinId="34" hidden="1"/>
    <cellStyle name="20% - Accent2" xfId="1520" builtinId="34" hidden="1"/>
    <cellStyle name="20% - Accent2" xfId="1556" builtinId="34" hidden="1"/>
    <cellStyle name="20% - Accent2" xfId="1589" builtinId="34" hidden="1"/>
    <cellStyle name="20% - Accent2" xfId="1625" builtinId="34" hidden="1"/>
    <cellStyle name="20% - Accent2" xfId="286" builtinId="34" hidden="1"/>
    <cellStyle name="20% - Accent2" xfId="1663" builtinId="34" hidden="1"/>
    <cellStyle name="20% - Accent2" xfId="1697" builtinId="34" hidden="1"/>
    <cellStyle name="20% - Accent2" xfId="1750" builtinId="34" hidden="1"/>
    <cellStyle name="20% - Accent2" xfId="1803" builtinId="34" hidden="1"/>
    <cellStyle name="20% - Accent2" xfId="1853" builtinId="34" hidden="1"/>
    <cellStyle name="20% - Accent2" xfId="1897" builtinId="34" hidden="1"/>
    <cellStyle name="20% - Accent2" xfId="1934" builtinId="34" hidden="1"/>
    <cellStyle name="20% - Accent2" xfId="1974" builtinId="34" hidden="1"/>
    <cellStyle name="20% - Accent2" xfId="2012" builtinId="34" hidden="1"/>
    <cellStyle name="20% - Accent2" xfId="2047" builtinId="34" hidden="1"/>
    <cellStyle name="20% - Accent2" xfId="2100" builtinId="34" hidden="1"/>
    <cellStyle name="20% - Accent2" xfId="2151" builtinId="34" hidden="1"/>
    <cellStyle name="20% - Accent2" xfId="2195" builtinId="34" hidden="1"/>
    <cellStyle name="20% - Accent2" xfId="2231" builtinId="34" hidden="1"/>
    <cellStyle name="20% - Accent2" xfId="2271" builtinId="34" hidden="1"/>
    <cellStyle name="20% - Accent2" xfId="2309" builtinId="34" hidden="1"/>
    <cellStyle name="20% - Accent2" xfId="2037" builtinId="34" hidden="1"/>
    <cellStyle name="20% - Accent2" xfId="2382" builtinId="34" hidden="1"/>
    <cellStyle name="20% - Accent2" xfId="2432" builtinId="34" hidden="1"/>
    <cellStyle name="20% - Accent2" xfId="2476" builtinId="34" hidden="1"/>
    <cellStyle name="20% - Accent2" xfId="2513" builtinId="34" hidden="1"/>
    <cellStyle name="20% - Accent2" xfId="2553" builtinId="34" hidden="1"/>
    <cellStyle name="20% - Accent2" xfId="2591" builtinId="34" hidden="1"/>
    <cellStyle name="20% - Accent2" xfId="2616" builtinId="34" hidden="1"/>
    <cellStyle name="20% - Accent2" xfId="2666" builtinId="34" hidden="1"/>
    <cellStyle name="20% - Accent2" xfId="2715" builtinId="34" hidden="1"/>
    <cellStyle name="20% - Accent2" xfId="2757" builtinId="34" hidden="1"/>
    <cellStyle name="20% - Accent2" xfId="2793" builtinId="34" hidden="1"/>
    <cellStyle name="20% - Accent2" xfId="2833" builtinId="34" hidden="1"/>
    <cellStyle name="20% - Accent2" xfId="2871" builtinId="34" hidden="1"/>
    <cellStyle name="20% - Accent2" xfId="2358" builtinId="34" hidden="1"/>
    <cellStyle name="20% - Accent2" xfId="2930" builtinId="34" hidden="1"/>
    <cellStyle name="20% - Accent2" xfId="2978" builtinId="34" hidden="1"/>
    <cellStyle name="20% - Accent2" xfId="3021" builtinId="34" hidden="1"/>
    <cellStyle name="20% - Accent2" xfId="3058" builtinId="34" hidden="1"/>
    <cellStyle name="20% - Accent2" xfId="3098" builtinId="34" hidden="1"/>
    <cellStyle name="20% - Accent2" xfId="3136" builtinId="34" hidden="1"/>
    <cellStyle name="20% - Accent2" xfId="3179" builtinId="34" hidden="1"/>
    <cellStyle name="20% - Accent2" xfId="3225" builtinId="34" hidden="1"/>
    <cellStyle name="20% - Accent2" xfId="3277" builtinId="34" hidden="1"/>
    <cellStyle name="20% - Accent2" xfId="3321" builtinId="34" hidden="1"/>
    <cellStyle name="20% - Accent2" xfId="3363" builtinId="34" hidden="1"/>
    <cellStyle name="20% - Accent2" xfId="3408" builtinId="34" hidden="1"/>
    <cellStyle name="20% - Accent2" xfId="3458" builtinId="34" hidden="1"/>
    <cellStyle name="20% - Accent2" xfId="3497" builtinId="34" hidden="1"/>
    <cellStyle name="20% - Accent2" xfId="3545" builtinId="34" hidden="1"/>
    <cellStyle name="20% - Accent2" xfId="3580" builtinId="34" hidden="1"/>
    <cellStyle name="20% - Accent2" xfId="3629" builtinId="34" hidden="1"/>
    <cellStyle name="20% - Accent2" xfId="3669" builtinId="34" hidden="1"/>
    <cellStyle name="20% - Accent2" xfId="3706" builtinId="34" hidden="1"/>
    <cellStyle name="20% - Accent2" xfId="3746" builtinId="34" hidden="1"/>
    <cellStyle name="20% - Accent2" xfId="3793" builtinId="34" hidden="1"/>
    <cellStyle name="20% - Accent2" xfId="3841" builtinId="34" hidden="1"/>
    <cellStyle name="20% - Accent2" xfId="3880" builtinId="34" hidden="1"/>
    <cellStyle name="20% - Accent2" xfId="3927" builtinId="34" hidden="1"/>
    <cellStyle name="20% - Accent2" xfId="3963" builtinId="34" hidden="1"/>
    <cellStyle name="20% - Accent2" xfId="4012" builtinId="34" hidden="1"/>
    <cellStyle name="20% - Accent2" xfId="4051" builtinId="34" hidden="1"/>
    <cellStyle name="20% - Accent2" xfId="4086" builtinId="34" hidden="1"/>
    <cellStyle name="20% - Accent2" xfId="4124" builtinId="34" hidden="1"/>
    <cellStyle name="20% - Accent2" xfId="4075" builtinId="34" hidden="1"/>
    <cellStyle name="20% - Accent2" xfId="4177" builtinId="34" hidden="1"/>
    <cellStyle name="20% - Accent2" xfId="4217" builtinId="34" hidden="1"/>
    <cellStyle name="20% - Accent2" xfId="4263" builtinId="34" hidden="1"/>
    <cellStyle name="20% - Accent2" xfId="4299" builtinId="34" hidden="1"/>
    <cellStyle name="20% - Accent2" xfId="4348" builtinId="34" hidden="1"/>
    <cellStyle name="20% - Accent2" xfId="4389" builtinId="34" hidden="1"/>
    <cellStyle name="20% - Accent2" xfId="4425" builtinId="34" hidden="1"/>
    <cellStyle name="20% - Accent2" xfId="4465" builtinId="34" hidden="1"/>
    <cellStyle name="20% - Accent2" xfId="4256" builtinId="34" hidden="1"/>
    <cellStyle name="20% - Accent2" xfId="4506" builtinId="34" hidden="1"/>
    <cellStyle name="20% - Accent2" xfId="4543" builtinId="34" hidden="1"/>
    <cellStyle name="20% - Accent2" xfId="4586" builtinId="34" hidden="1"/>
    <cellStyle name="20% - Accent2" xfId="4618" builtinId="34" hidden="1"/>
    <cellStyle name="20% - Accent2" xfId="4663" builtinId="34" hidden="1"/>
    <cellStyle name="20% - Accent2" xfId="4699" builtinId="34" hidden="1"/>
    <cellStyle name="20% - Accent2" xfId="4732" builtinId="34" hidden="1"/>
    <cellStyle name="20% - Accent2" xfId="4768" builtinId="34" hidden="1"/>
    <cellStyle name="20% - Accent2" xfId="3429" builtinId="34" hidden="1"/>
    <cellStyle name="20% - Accent2" xfId="4806" builtinId="34" hidden="1"/>
    <cellStyle name="20% - Accent2" xfId="4840" builtinId="34" hidden="1"/>
    <cellStyle name="20% - Accent2" xfId="4892" builtinId="34" hidden="1"/>
    <cellStyle name="20% - Accent2" xfId="4944" builtinId="34" hidden="1"/>
    <cellStyle name="20% - Accent2" xfId="4993" builtinId="34" hidden="1"/>
    <cellStyle name="20% - Accent2" xfId="5036" builtinId="34" hidden="1"/>
    <cellStyle name="20% - Accent2" xfId="5073" builtinId="34" hidden="1"/>
    <cellStyle name="20% - Accent2" xfId="5113" builtinId="34" hidden="1"/>
    <cellStyle name="20% - Accent2" xfId="5151" builtinId="34" hidden="1"/>
    <cellStyle name="20% - Accent2" xfId="5186" builtinId="34" hidden="1"/>
    <cellStyle name="20% - Accent2" xfId="5238" builtinId="34" hidden="1"/>
    <cellStyle name="20% - Accent2" xfId="5289" builtinId="34" hidden="1"/>
    <cellStyle name="20% - Accent2" xfId="5333" builtinId="34" hidden="1"/>
    <cellStyle name="20% - Accent2" xfId="5369" builtinId="34" hidden="1"/>
    <cellStyle name="20% - Accent2" xfId="5409" builtinId="34" hidden="1"/>
    <cellStyle name="20% - Accent2" xfId="5447" builtinId="34" hidden="1"/>
    <cellStyle name="20% - Accent2" xfId="5176" builtinId="34" hidden="1"/>
    <cellStyle name="20% - Accent2" xfId="5520" builtinId="34" hidden="1"/>
    <cellStyle name="20% - Accent2" xfId="5570" builtinId="34" hidden="1"/>
    <cellStyle name="20% - Accent2" xfId="5614" builtinId="34" hidden="1"/>
    <cellStyle name="20% - Accent2" xfId="5651" builtinId="34" hidden="1"/>
    <cellStyle name="20% - Accent2" xfId="5691" builtinId="34" hidden="1"/>
    <cellStyle name="20% - Accent2" xfId="5729" builtinId="34" hidden="1"/>
    <cellStyle name="20% - Accent2" xfId="5754" builtinId="34" hidden="1"/>
    <cellStyle name="20% - Accent2" xfId="5804" builtinId="34" hidden="1"/>
    <cellStyle name="20% - Accent2" xfId="5853" builtinId="34" hidden="1"/>
    <cellStyle name="20% - Accent2" xfId="5895" builtinId="34" hidden="1"/>
    <cellStyle name="20% - Accent2" xfId="5931" builtinId="34" hidden="1"/>
    <cellStyle name="20% - Accent2" xfId="5971" builtinId="34" hidden="1"/>
    <cellStyle name="20% - Accent2" xfId="6009" builtinId="34" hidden="1"/>
    <cellStyle name="20% - Accent2" xfId="5496" builtinId="34" hidden="1"/>
    <cellStyle name="20% - Accent2" xfId="6068" builtinId="34" hidden="1"/>
    <cellStyle name="20% - Accent2" xfId="6116" builtinId="34" hidden="1"/>
    <cellStyle name="20% - Accent2" xfId="6159" builtinId="34" hidden="1"/>
    <cellStyle name="20% - Accent2" xfId="6196" builtinId="34" hidden="1"/>
    <cellStyle name="20% - Accent2" xfId="6236" builtinId="34" hidden="1"/>
    <cellStyle name="20% - Accent2" xfId="6274" builtinId="34" hidden="1"/>
    <cellStyle name="20% - Accent2" xfId="6317" builtinId="34" hidden="1"/>
    <cellStyle name="20% - Accent2" xfId="6362" builtinId="34" hidden="1"/>
    <cellStyle name="20% - Accent2" xfId="6406" builtinId="34" hidden="1"/>
    <cellStyle name="20% - Accent2" xfId="6470" builtinId="34" hidden="1"/>
    <cellStyle name="20% - Accent2" xfId="6513" builtinId="34" hidden="1"/>
    <cellStyle name="20% - Accent2" xfId="6559" builtinId="34" hidden="1"/>
    <cellStyle name="20% - Accent2" xfId="6609" builtinId="34" hidden="1"/>
    <cellStyle name="20% - Accent2" xfId="6648" builtinId="34" hidden="1"/>
    <cellStyle name="20% - Accent2" xfId="6696" builtinId="34" hidden="1"/>
    <cellStyle name="20% - Accent2" xfId="6731" builtinId="34" hidden="1"/>
    <cellStyle name="20% - Accent2" xfId="6780" builtinId="34" hidden="1"/>
    <cellStyle name="20% - Accent2" xfId="6820" builtinId="34" hidden="1"/>
    <cellStyle name="20% - Accent2" xfId="6857" builtinId="34" hidden="1"/>
    <cellStyle name="20% - Accent2" xfId="6897" builtinId="34" hidden="1"/>
    <cellStyle name="20% - Accent2" xfId="6944" builtinId="34" hidden="1"/>
    <cellStyle name="20% - Accent2" xfId="6992" builtinId="34" hidden="1"/>
    <cellStyle name="20% - Accent2" xfId="7031" builtinId="34" hidden="1"/>
    <cellStyle name="20% - Accent2" xfId="7078" builtinId="34" hidden="1"/>
    <cellStyle name="20% - Accent2" xfId="7114" builtinId="34" hidden="1"/>
    <cellStyle name="20% - Accent2" xfId="7163" builtinId="34" hidden="1"/>
    <cellStyle name="20% - Accent2" xfId="7202" builtinId="34" hidden="1"/>
    <cellStyle name="20% - Accent2" xfId="7237" builtinId="34" hidden="1"/>
    <cellStyle name="20% - Accent2" xfId="7275" builtinId="34" hidden="1"/>
    <cellStyle name="20% - Accent2" xfId="7226" builtinId="34" hidden="1"/>
    <cellStyle name="20% - Accent2" xfId="7328" builtinId="34" hidden="1"/>
    <cellStyle name="20% - Accent2" xfId="7368" builtinId="34" hidden="1"/>
    <cellStyle name="20% - Accent2" xfId="7414" builtinId="34" hidden="1"/>
    <cellStyle name="20% - Accent2" xfId="7450" builtinId="34" hidden="1"/>
    <cellStyle name="20% - Accent2" xfId="7499" builtinId="34" hidden="1"/>
    <cellStyle name="20% - Accent2" xfId="7540" builtinId="34" hidden="1"/>
    <cellStyle name="20% - Accent2" xfId="7576" builtinId="34" hidden="1"/>
    <cellStyle name="20% - Accent2" xfId="7616" builtinId="34" hidden="1"/>
    <cellStyle name="20% - Accent2" xfId="7407" builtinId="34" hidden="1"/>
    <cellStyle name="20% - Accent2" xfId="7657" builtinId="34" hidden="1"/>
    <cellStyle name="20% - Accent2" xfId="7694" builtinId="34" hidden="1"/>
    <cellStyle name="20% - Accent2" xfId="7737" builtinId="34" hidden="1"/>
    <cellStyle name="20% - Accent2" xfId="7769" builtinId="34" hidden="1"/>
    <cellStyle name="20% - Accent2" xfId="7814" builtinId="34" hidden="1"/>
    <cellStyle name="20% - Accent2" xfId="7850" builtinId="34" hidden="1"/>
    <cellStyle name="20% - Accent2" xfId="7883" builtinId="34" hidden="1"/>
    <cellStyle name="20% - Accent2" xfId="7919" builtinId="34" hidden="1"/>
    <cellStyle name="20% - Accent2" xfId="6580" builtinId="34" hidden="1"/>
    <cellStyle name="20% - Accent2" xfId="7957" builtinId="34" hidden="1"/>
    <cellStyle name="20% - Accent2" xfId="7991" builtinId="34" hidden="1"/>
    <cellStyle name="20% - Accent2" xfId="8044" builtinId="34" hidden="1"/>
    <cellStyle name="20% - Accent2" xfId="8097" builtinId="34" hidden="1"/>
    <cellStyle name="20% - Accent2" xfId="8147" builtinId="34" hidden="1"/>
    <cellStyle name="20% - Accent2" xfId="8191" builtinId="34" hidden="1"/>
    <cellStyle name="20% - Accent2" xfId="8228" builtinId="34" hidden="1"/>
    <cellStyle name="20% - Accent2" xfId="8268" builtinId="34" hidden="1"/>
    <cellStyle name="20% - Accent2" xfId="8306" builtinId="34" hidden="1"/>
    <cellStyle name="20% - Accent2" xfId="8341" builtinId="34" hidden="1"/>
    <cellStyle name="20% - Accent2" xfId="8394" builtinId="34" hidden="1"/>
    <cellStyle name="20% - Accent2" xfId="8445" builtinId="34" hidden="1"/>
    <cellStyle name="20% - Accent2" xfId="8489" builtinId="34" hidden="1"/>
    <cellStyle name="20% - Accent2" xfId="8525" builtinId="34" hidden="1"/>
    <cellStyle name="20% - Accent2" xfId="8565" builtinId="34" hidden="1"/>
    <cellStyle name="20% - Accent2" xfId="8603" builtinId="34" hidden="1"/>
    <cellStyle name="20% - Accent2" xfId="8331" builtinId="34" hidden="1"/>
    <cellStyle name="20% - Accent2" xfId="8676" builtinId="34" hidden="1"/>
    <cellStyle name="20% - Accent2" xfId="8726" builtinId="34" hidden="1"/>
    <cellStyle name="20% - Accent2" xfId="8770" builtinId="34" hidden="1"/>
    <cellStyle name="20% - Accent2" xfId="8807" builtinId="34" hidden="1"/>
    <cellStyle name="20% - Accent2" xfId="8847" builtinId="34" hidden="1"/>
    <cellStyle name="20% - Accent2" xfId="8885" builtinId="34" hidden="1"/>
    <cellStyle name="20% - Accent2" xfId="8910" builtinId="34" hidden="1"/>
    <cellStyle name="20% - Accent2" xfId="8960" builtinId="34" hidden="1"/>
    <cellStyle name="20% - Accent2" xfId="9009" builtinId="34" hidden="1"/>
    <cellStyle name="20% - Accent2" xfId="9051" builtinId="34" hidden="1"/>
    <cellStyle name="20% - Accent2" xfId="9087" builtinId="34" hidden="1"/>
    <cellStyle name="20% - Accent2" xfId="9127" builtinId="34" hidden="1"/>
    <cellStyle name="20% - Accent2" xfId="9165" builtinId="34" hidden="1"/>
    <cellStyle name="20% - Accent2" xfId="8652" builtinId="34" hidden="1"/>
    <cellStyle name="20% - Accent2" xfId="9224" builtinId="34" hidden="1"/>
    <cellStyle name="20% - Accent2" xfId="9272" builtinId="34" hidden="1"/>
    <cellStyle name="20% - Accent2" xfId="9315" builtinId="34" hidden="1"/>
    <cellStyle name="20% - Accent2" xfId="9352" builtinId="34" hidden="1"/>
    <cellStyle name="20% - Accent2" xfId="9392" builtinId="34" hidden="1"/>
    <cellStyle name="20% - Accent2" xfId="9430" builtinId="34" hidden="1"/>
    <cellStyle name="20% - Accent2" xfId="9473" builtinId="34" hidden="1"/>
    <cellStyle name="20% - Accent2" xfId="9519" builtinId="34" hidden="1"/>
    <cellStyle name="20% - Accent2" xfId="9547" builtinId="34" hidden="1"/>
    <cellStyle name="20% - Accent2" xfId="9607" builtinId="34" hidden="1"/>
    <cellStyle name="20% - Accent2" xfId="9649" builtinId="34" hidden="1"/>
    <cellStyle name="20% - Accent2" xfId="9696" builtinId="34" hidden="1"/>
    <cellStyle name="20% - Accent2" xfId="9744" builtinId="34" hidden="1"/>
    <cellStyle name="20% - Accent2" xfId="9783" builtinId="34" hidden="1"/>
    <cellStyle name="20% - Accent2" xfId="9831" builtinId="34" hidden="1"/>
    <cellStyle name="20% - Accent2" xfId="9866" builtinId="34" hidden="1"/>
    <cellStyle name="20% - Accent2" xfId="9915" builtinId="34" hidden="1"/>
    <cellStyle name="20% - Accent2" xfId="9955" builtinId="34" hidden="1"/>
    <cellStyle name="20% - Accent2" xfId="9992" builtinId="34" hidden="1"/>
    <cellStyle name="20% - Accent2" xfId="10032" builtinId="34" hidden="1"/>
    <cellStyle name="20% - Accent2" xfId="10079" builtinId="34" hidden="1"/>
    <cellStyle name="20% - Accent2" xfId="10127" builtinId="34" hidden="1"/>
    <cellStyle name="20% - Accent2" xfId="10166" builtinId="34" hidden="1"/>
    <cellStyle name="20% - Accent2" xfId="10213" builtinId="34" hidden="1"/>
    <cellStyle name="20% - Accent2" xfId="10249" builtinId="34" hidden="1"/>
    <cellStyle name="20% - Accent2" xfId="10298" builtinId="34" hidden="1"/>
    <cellStyle name="20% - Accent2" xfId="10337" builtinId="34" hidden="1"/>
    <cellStyle name="20% - Accent2" xfId="10372" builtinId="34" hidden="1"/>
    <cellStyle name="20% - Accent2" xfId="10410" builtinId="34" hidden="1"/>
    <cellStyle name="20% - Accent2" xfId="10361" builtinId="34" hidden="1"/>
    <cellStyle name="20% - Accent2" xfId="10463" builtinId="34" hidden="1"/>
    <cellStyle name="20% - Accent2" xfId="10503" builtinId="34" hidden="1"/>
    <cellStyle name="20% - Accent2" xfId="10549" builtinId="34" hidden="1"/>
    <cellStyle name="20% - Accent2" xfId="10585" builtinId="34" hidden="1"/>
    <cellStyle name="20% - Accent2" xfId="10634" builtinId="34" hidden="1"/>
    <cellStyle name="20% - Accent2" xfId="10675" builtinId="34" hidden="1"/>
    <cellStyle name="20% - Accent2" xfId="10711" builtinId="34" hidden="1"/>
    <cellStyle name="20% - Accent2" xfId="10751" builtinId="34" hidden="1"/>
    <cellStyle name="20% - Accent2" xfId="10542" builtinId="34" hidden="1"/>
    <cellStyle name="20% - Accent2" xfId="10792" builtinId="34" hidden="1"/>
    <cellStyle name="20% - Accent2" xfId="10829" builtinId="34" hidden="1"/>
    <cellStyle name="20% - Accent2" xfId="10872" builtinId="34" hidden="1"/>
    <cellStyle name="20% - Accent2" xfId="10904" builtinId="34" hidden="1"/>
    <cellStyle name="20% - Accent2" xfId="10949" builtinId="34" hidden="1"/>
    <cellStyle name="20% - Accent2" xfId="10985" builtinId="34" hidden="1"/>
    <cellStyle name="20% - Accent2" xfId="11018" builtinId="34" hidden="1"/>
    <cellStyle name="20% - Accent2" xfId="11054" builtinId="34" hidden="1"/>
    <cellStyle name="20% - Accent2" xfId="9717" builtinId="34" hidden="1"/>
    <cellStyle name="20% - Accent2" xfId="11091" builtinId="34" hidden="1"/>
    <cellStyle name="20% - Accent2" xfId="11124" builtinId="34" hidden="1"/>
    <cellStyle name="20% - Accent2" xfId="11176" builtinId="34" hidden="1"/>
    <cellStyle name="20% - Accent2" xfId="11229" builtinId="34" hidden="1"/>
    <cellStyle name="20% - Accent2" xfId="11278" builtinId="34" hidden="1"/>
    <cellStyle name="20% - Accent2" xfId="11322" builtinId="34" hidden="1"/>
    <cellStyle name="20% - Accent2" xfId="11358" builtinId="34" hidden="1"/>
    <cellStyle name="20% - Accent2" xfId="11397" builtinId="34" hidden="1"/>
    <cellStyle name="20% - Accent2" xfId="11434" builtinId="34" hidden="1"/>
    <cellStyle name="20% - Accent2" xfId="11468" builtinId="34" hidden="1"/>
    <cellStyle name="20% - Accent2" xfId="11518" builtinId="34" hidden="1"/>
    <cellStyle name="20% - Accent2" xfId="11568" builtinId="34" hidden="1"/>
    <cellStyle name="20% - Accent2" xfId="11610" builtinId="34" hidden="1"/>
    <cellStyle name="20% - Accent2" xfId="11645" builtinId="34" hidden="1"/>
    <cellStyle name="20% - Accent2" xfId="11684" builtinId="34" hidden="1"/>
    <cellStyle name="20% - Accent2" xfId="11722" builtinId="34" hidden="1"/>
    <cellStyle name="20% - Accent2" xfId="11459" builtinId="34" hidden="1"/>
    <cellStyle name="20% - Accent2" xfId="11793" builtinId="34" hidden="1"/>
    <cellStyle name="20% - Accent2" xfId="11842" builtinId="34" hidden="1"/>
    <cellStyle name="20% - Accent2" xfId="11884" builtinId="34" hidden="1"/>
    <cellStyle name="20% - Accent2" xfId="11920" builtinId="34" hidden="1"/>
    <cellStyle name="20% - Accent2" xfId="11959" builtinId="34" hidden="1"/>
    <cellStyle name="20% - Accent2" xfId="11997" builtinId="34" hidden="1"/>
    <cellStyle name="20% - Accent2" xfId="12022" builtinId="34" hidden="1"/>
    <cellStyle name="20% - Accent2" xfId="12070" builtinId="34" hidden="1"/>
    <cellStyle name="20% - Accent2" xfId="12116" builtinId="34" hidden="1"/>
    <cellStyle name="20% - Accent2" xfId="12155" builtinId="34" hidden="1"/>
    <cellStyle name="20% - Accent2" xfId="12190" builtinId="34" hidden="1"/>
    <cellStyle name="20% - Accent2" xfId="12229" builtinId="34" hidden="1"/>
    <cellStyle name="20% - Accent2" xfId="12267" builtinId="34" hidden="1"/>
    <cellStyle name="20% - Accent2" xfId="11770" builtinId="34" hidden="1"/>
    <cellStyle name="20% - Accent2" xfId="12325" builtinId="34" hidden="1"/>
    <cellStyle name="20% - Accent2" xfId="12372" builtinId="34" hidden="1"/>
    <cellStyle name="20% - Accent2" xfId="12414" builtinId="34" hidden="1"/>
    <cellStyle name="20% - Accent2" xfId="12451" builtinId="34" hidden="1"/>
    <cellStyle name="20% - Accent2" xfId="12490" builtinId="34" hidden="1"/>
    <cellStyle name="20% - Accent2" xfId="12528" builtinId="34" hidden="1"/>
    <cellStyle name="20% - Accent2" xfId="12570" builtinId="34" hidden="1"/>
    <cellStyle name="20% - Accent2" xfId="12615" builtinId="34" hidden="1"/>
    <cellStyle name="20% - Accent2" xfId="11707" builtinId="34" hidden="1"/>
    <cellStyle name="20% - Accent2" xfId="11169" builtinId="34" hidden="1"/>
    <cellStyle name="20% - Accent2" xfId="12184" builtinId="34" hidden="1"/>
    <cellStyle name="20% - Accent2" xfId="11943" builtinId="34" hidden="1"/>
    <cellStyle name="20% - Accent2" xfId="11876" builtinId="34" hidden="1"/>
    <cellStyle name="20% - Accent2" xfId="12657" builtinId="34" hidden="1"/>
    <cellStyle name="20% - Accent2" xfId="12704" builtinId="34" hidden="1"/>
    <cellStyle name="20% - Accent2" xfId="12739" builtinId="34" hidden="1"/>
    <cellStyle name="20% - Accent2" xfId="12788" builtinId="34" hidden="1"/>
    <cellStyle name="20% - Accent2" xfId="12828" builtinId="34" hidden="1"/>
    <cellStyle name="20% - Accent2" xfId="12864" builtinId="34" hidden="1"/>
    <cellStyle name="20% - Accent2" xfId="12904" builtinId="34" hidden="1"/>
    <cellStyle name="20% - Accent2" xfId="12950" builtinId="34" hidden="1"/>
    <cellStyle name="20% - Accent2" xfId="12998" builtinId="34" hidden="1"/>
    <cellStyle name="20% - Accent2" xfId="13037" builtinId="34" hidden="1"/>
    <cellStyle name="20% - Accent2" xfId="13084" builtinId="34" hidden="1"/>
    <cellStyle name="20% - Accent2" xfId="13120" builtinId="34" hidden="1"/>
    <cellStyle name="20% - Accent2" xfId="13169" builtinId="34" hidden="1"/>
    <cellStyle name="20% - Accent2" xfId="13208" builtinId="34" hidden="1"/>
    <cellStyle name="20% - Accent2" xfId="13243" builtinId="34" hidden="1"/>
    <cellStyle name="20% - Accent2" xfId="13281" builtinId="34" hidden="1"/>
    <cellStyle name="20% - Accent2" xfId="13232" builtinId="34" hidden="1"/>
    <cellStyle name="20% - Accent2" xfId="13334" builtinId="34" hidden="1"/>
    <cellStyle name="20% - Accent2" xfId="13374" builtinId="34" hidden="1"/>
    <cellStyle name="20% - Accent2" xfId="13420" builtinId="34" hidden="1"/>
    <cellStyle name="20% - Accent2" xfId="13456" builtinId="34" hidden="1"/>
    <cellStyle name="20% - Accent2" xfId="13505" builtinId="34" hidden="1"/>
    <cellStyle name="20% - Accent2" xfId="13546" builtinId="34" hidden="1"/>
    <cellStyle name="20% - Accent2" xfId="13582" builtinId="34" hidden="1"/>
    <cellStyle name="20% - Accent2" xfId="13622" builtinId="34" hidden="1"/>
    <cellStyle name="20% - Accent2" xfId="13413" builtinId="34" hidden="1"/>
    <cellStyle name="20% - Accent2" xfId="13663" builtinId="34" hidden="1"/>
    <cellStyle name="20% - Accent2" xfId="13699" builtinId="34" hidden="1"/>
    <cellStyle name="20% - Accent2" xfId="13742" builtinId="34" hidden="1"/>
    <cellStyle name="20% - Accent2" xfId="13774" builtinId="34" hidden="1"/>
    <cellStyle name="20% - Accent2" xfId="13819" builtinId="34" hidden="1"/>
    <cellStyle name="20% - Accent2" xfId="13855" builtinId="34" hidden="1"/>
    <cellStyle name="20% - Accent2" xfId="13888" builtinId="34" hidden="1"/>
    <cellStyle name="20% - Accent2" xfId="13924" builtinId="34" hidden="1"/>
    <cellStyle name="20% - Accent2" xfId="12635" builtinId="34" hidden="1"/>
    <cellStyle name="20% - Accent2" xfId="13958" builtinId="34" hidden="1"/>
    <cellStyle name="20% - Accent2" xfId="13989" builtinId="34" hidden="1"/>
    <cellStyle name="20% - Accent2" xfId="14033" builtinId="34" hidden="1"/>
    <cellStyle name="20% - Accent2" xfId="14079" builtinId="34" hidden="1"/>
    <cellStyle name="20% - Accent2" xfId="14124" builtinId="34" hidden="1"/>
    <cellStyle name="20% - Accent2" xfId="14161" builtinId="34" hidden="1"/>
    <cellStyle name="20% - Accent2" xfId="14193" builtinId="34" hidden="1"/>
    <cellStyle name="20% - Accent2" xfId="14229" builtinId="34" hidden="1"/>
    <cellStyle name="20% - Accent2" xfId="14262" builtinId="34" hidden="1"/>
    <cellStyle name="20% - Accent2" xfId="14292" builtinId="34" hidden="1"/>
    <cellStyle name="20% - Accent2" xfId="14338" builtinId="34" hidden="1"/>
    <cellStyle name="20% - Accent2" xfId="14386" builtinId="34" hidden="1"/>
    <cellStyle name="20% - Accent2" xfId="14425" builtinId="34" hidden="1"/>
    <cellStyle name="20% - Accent2" xfId="14458" builtinId="34" hidden="1"/>
    <cellStyle name="20% - Accent2" xfId="14494" builtinId="34" hidden="1"/>
    <cellStyle name="20% - Accent2" xfId="14530" builtinId="34" hidden="1"/>
    <cellStyle name="20% - Accent2" xfId="14285" builtinId="34" hidden="1"/>
    <cellStyle name="20% - Accent2" xfId="14597" builtinId="34" hidden="1"/>
    <cellStyle name="20% - Accent2" xfId="14644" builtinId="34" hidden="1"/>
    <cellStyle name="20% - Accent2" xfId="14683" builtinId="34" hidden="1"/>
    <cellStyle name="20% - Accent2" xfId="14717" builtinId="34" hidden="1"/>
    <cellStyle name="20% - Accent2" xfId="14753" builtinId="34" hidden="1"/>
    <cellStyle name="20% - Accent2" xfId="14789" builtinId="34" hidden="1"/>
    <cellStyle name="20% - Accent2" xfId="14813" builtinId="34" hidden="1"/>
    <cellStyle name="20% - Accent2" xfId="14859" builtinId="34" hidden="1"/>
    <cellStyle name="20% - Accent2" xfId="14903" builtinId="34" hidden="1"/>
    <cellStyle name="20% - Accent2" xfId="14940" builtinId="34" hidden="1"/>
    <cellStyle name="20% - Accent2" xfId="14973" builtinId="34" hidden="1"/>
    <cellStyle name="20% - Accent2" xfId="15009" builtinId="34" hidden="1"/>
    <cellStyle name="20% - Accent2" xfId="15045" builtinId="34" hidden="1"/>
    <cellStyle name="20% - Accent2" xfId="14576" builtinId="34" hidden="1"/>
    <cellStyle name="20% - Accent2" xfId="15100" builtinId="34" hidden="1"/>
    <cellStyle name="20% - Accent2" xfId="15145" builtinId="34" hidden="1"/>
    <cellStyle name="20% - Accent2" xfId="15183" builtinId="34" hidden="1"/>
    <cellStyle name="20% - Accent2" xfId="15217" builtinId="34" hidden="1"/>
    <cellStyle name="20% - Accent2" xfId="15253" builtinId="34" hidden="1"/>
    <cellStyle name="20% - Accent2" xfId="15289" builtinId="34" hidden="1"/>
    <cellStyle name="20% - Accent2" xfId="15325" builtinId="34" hidden="1"/>
    <cellStyle name="20% - Accent2" xfId="15364" builtinId="34" hidden="1"/>
    <cellStyle name="20% - Accent3" xfId="34" builtinId="38" hidden="1"/>
    <cellStyle name="20% - Accent3" xfId="88" builtinId="38" hidden="1"/>
    <cellStyle name="20% - Accent3" xfId="131" builtinId="38" hidden="1"/>
    <cellStyle name="20% - Accent3" xfId="178" builtinId="38" hidden="1"/>
    <cellStyle name="20% - Accent3" xfId="220" builtinId="38" hidden="1"/>
    <cellStyle name="20% - Accent3" xfId="269" builtinId="38" hidden="1"/>
    <cellStyle name="20% - Accent3" xfId="319" builtinId="38" hidden="1"/>
    <cellStyle name="20% - Accent3" xfId="358" builtinId="38" hidden="1"/>
    <cellStyle name="20% - Accent3" xfId="406" builtinId="38" hidden="1"/>
    <cellStyle name="20% - Accent3" xfId="441" builtinId="38" hidden="1"/>
    <cellStyle name="20% - Accent3" xfId="490" builtinId="38" hidden="1"/>
    <cellStyle name="20% - Accent3" xfId="530" builtinId="38" hidden="1"/>
    <cellStyle name="20% - Accent3" xfId="567" builtinId="38" hidden="1"/>
    <cellStyle name="20% - Accent3" xfId="607" builtinId="38" hidden="1"/>
    <cellStyle name="20% - Accent3" xfId="654" builtinId="38" hidden="1"/>
    <cellStyle name="20% - Accent3" xfId="702" builtinId="38" hidden="1"/>
    <cellStyle name="20% - Accent3" xfId="741" builtinId="38" hidden="1"/>
    <cellStyle name="20% - Accent3" xfId="788" builtinId="38" hidden="1"/>
    <cellStyle name="20% - Accent3" xfId="824" builtinId="38" hidden="1"/>
    <cellStyle name="20% - Accent3" xfId="873" builtinId="38" hidden="1"/>
    <cellStyle name="20% - Accent3" xfId="912" builtinId="38" hidden="1"/>
    <cellStyle name="20% - Accent3" xfId="947" builtinId="38" hidden="1"/>
    <cellStyle name="20% - Accent3" xfId="985" builtinId="38" hidden="1"/>
    <cellStyle name="20% - Accent3" xfId="670" builtinId="38" hidden="1"/>
    <cellStyle name="20% - Accent3" xfId="1038" builtinId="38" hidden="1"/>
    <cellStyle name="20% - Accent3" xfId="1078" builtinId="38" hidden="1"/>
    <cellStyle name="20% - Accent3" xfId="1124" builtinId="38" hidden="1"/>
    <cellStyle name="20% - Accent3" xfId="1160" builtinId="38" hidden="1"/>
    <cellStyle name="20% - Accent3" xfId="1209" builtinId="38" hidden="1"/>
    <cellStyle name="20% - Accent3" xfId="1250" builtinId="38" hidden="1"/>
    <cellStyle name="20% - Accent3" xfId="1286" builtinId="38" hidden="1"/>
    <cellStyle name="20% - Accent3" xfId="1326" builtinId="38" hidden="1"/>
    <cellStyle name="20% - Accent3" xfId="1149" builtinId="38" hidden="1"/>
    <cellStyle name="20% - Accent3" xfId="1367" builtinId="38" hidden="1"/>
    <cellStyle name="20% - Accent3" xfId="1404" builtinId="38" hidden="1"/>
    <cellStyle name="20% - Accent3" xfId="1447" builtinId="38" hidden="1"/>
    <cellStyle name="20% - Accent3" xfId="1479" builtinId="38" hidden="1"/>
    <cellStyle name="20% - Accent3" xfId="1524" builtinId="38" hidden="1"/>
    <cellStyle name="20% - Accent3" xfId="1560" builtinId="38" hidden="1"/>
    <cellStyle name="20% - Accent3" xfId="1593" builtinId="38" hidden="1"/>
    <cellStyle name="20% - Accent3" xfId="1629" builtinId="38" hidden="1"/>
    <cellStyle name="20% - Accent3" xfId="479" builtinId="38" hidden="1"/>
    <cellStyle name="20% - Accent3" xfId="1667" builtinId="38" hidden="1"/>
    <cellStyle name="20% - Accent3" xfId="1701" builtinId="38" hidden="1"/>
    <cellStyle name="20% - Accent3" xfId="1754" builtinId="38" hidden="1"/>
    <cellStyle name="20% - Accent3" xfId="1807" builtinId="38" hidden="1"/>
    <cellStyle name="20% - Accent3" xfId="1857" builtinId="38" hidden="1"/>
    <cellStyle name="20% - Accent3" xfId="1901" builtinId="38" hidden="1"/>
    <cellStyle name="20% - Accent3" xfId="1938" builtinId="38" hidden="1"/>
    <cellStyle name="20% - Accent3" xfId="1978" builtinId="38" hidden="1"/>
    <cellStyle name="20% - Accent3" xfId="2016" builtinId="38" hidden="1"/>
    <cellStyle name="20% - Accent3" xfId="2051" builtinId="38" hidden="1"/>
    <cellStyle name="20% - Accent3" xfId="2104" builtinId="38" hidden="1"/>
    <cellStyle name="20% - Accent3" xfId="2155" builtinId="38" hidden="1"/>
    <cellStyle name="20% - Accent3" xfId="2199" builtinId="38" hidden="1"/>
    <cellStyle name="20% - Accent3" xfId="2235" builtinId="38" hidden="1"/>
    <cellStyle name="20% - Accent3" xfId="2275" builtinId="38" hidden="1"/>
    <cellStyle name="20% - Accent3" xfId="2313" builtinId="38" hidden="1"/>
    <cellStyle name="20% - Accent3" xfId="2333" builtinId="38" hidden="1"/>
    <cellStyle name="20% - Accent3" xfId="2386" builtinId="38" hidden="1"/>
    <cellStyle name="20% - Accent3" xfId="2436" builtinId="38" hidden="1"/>
    <cellStyle name="20% - Accent3" xfId="2480" builtinId="38" hidden="1"/>
    <cellStyle name="20% - Accent3" xfId="2517" builtinId="38" hidden="1"/>
    <cellStyle name="20% - Accent3" xfId="2557" builtinId="38" hidden="1"/>
    <cellStyle name="20% - Accent3" xfId="2595" builtinId="38" hidden="1"/>
    <cellStyle name="20% - Accent3" xfId="2620" builtinId="38" hidden="1"/>
    <cellStyle name="20% - Accent3" xfId="2670" builtinId="38" hidden="1"/>
    <cellStyle name="20% - Accent3" xfId="2719" builtinId="38" hidden="1"/>
    <cellStyle name="20% - Accent3" xfId="2761" builtinId="38" hidden="1"/>
    <cellStyle name="20% - Accent3" xfId="2797" builtinId="38" hidden="1"/>
    <cellStyle name="20% - Accent3" xfId="2837" builtinId="38" hidden="1"/>
    <cellStyle name="20% - Accent3" xfId="2875" builtinId="38" hidden="1"/>
    <cellStyle name="20% - Accent3" xfId="2894" builtinId="38" hidden="1"/>
    <cellStyle name="20% - Accent3" xfId="2934" builtinId="38" hidden="1"/>
    <cellStyle name="20% - Accent3" xfId="2982" builtinId="38" hidden="1"/>
    <cellStyle name="20% - Accent3" xfId="3025" builtinId="38" hidden="1"/>
    <cellStyle name="20% - Accent3" xfId="3062" builtinId="38" hidden="1"/>
    <cellStyle name="20% - Accent3" xfId="3102" builtinId="38" hidden="1"/>
    <cellStyle name="20% - Accent3" xfId="3140" builtinId="38" hidden="1"/>
    <cellStyle name="20% - Accent3" xfId="3183" builtinId="38" hidden="1"/>
    <cellStyle name="20% - Accent3" xfId="3229" builtinId="38" hidden="1"/>
    <cellStyle name="20% - Accent3" xfId="3281" builtinId="38" hidden="1"/>
    <cellStyle name="20% - Accent3" xfId="3325" builtinId="38" hidden="1"/>
    <cellStyle name="20% - Accent3" xfId="3367" builtinId="38" hidden="1"/>
    <cellStyle name="20% - Accent3" xfId="3412" builtinId="38" hidden="1"/>
    <cellStyle name="20% - Accent3" xfId="3462" builtinId="38" hidden="1"/>
    <cellStyle name="20% - Accent3" xfId="3501" builtinId="38" hidden="1"/>
    <cellStyle name="20% - Accent3" xfId="3549" builtinId="38" hidden="1"/>
    <cellStyle name="20% - Accent3" xfId="3584" builtinId="38" hidden="1"/>
    <cellStyle name="20% - Accent3" xfId="3633" builtinId="38" hidden="1"/>
    <cellStyle name="20% - Accent3" xfId="3673" builtinId="38" hidden="1"/>
    <cellStyle name="20% - Accent3" xfId="3710" builtinId="38" hidden="1"/>
    <cellStyle name="20% - Accent3" xfId="3750" builtinId="38" hidden="1"/>
    <cellStyle name="20% - Accent3" xfId="3797" builtinId="38" hidden="1"/>
    <cellStyle name="20% - Accent3" xfId="3845" builtinId="38" hidden="1"/>
    <cellStyle name="20% - Accent3" xfId="3884" builtinId="38" hidden="1"/>
    <cellStyle name="20% - Accent3" xfId="3931" builtinId="38" hidden="1"/>
    <cellStyle name="20% - Accent3" xfId="3967" builtinId="38" hidden="1"/>
    <cellStyle name="20% - Accent3" xfId="4016" builtinId="38" hidden="1"/>
    <cellStyle name="20% - Accent3" xfId="4055" builtinId="38" hidden="1"/>
    <cellStyle name="20% - Accent3" xfId="4090" builtinId="38" hidden="1"/>
    <cellStyle name="20% - Accent3" xfId="4128" builtinId="38" hidden="1"/>
    <cellStyle name="20% - Accent3" xfId="3813" builtinId="38" hidden="1"/>
    <cellStyle name="20% - Accent3" xfId="4181" builtinId="38" hidden="1"/>
    <cellStyle name="20% - Accent3" xfId="4221" builtinId="38" hidden="1"/>
    <cellStyle name="20% - Accent3" xfId="4267" builtinId="38" hidden="1"/>
    <cellStyle name="20% - Accent3" xfId="4303" builtinId="38" hidden="1"/>
    <cellStyle name="20% - Accent3" xfId="4352" builtinId="38" hidden="1"/>
    <cellStyle name="20% - Accent3" xfId="4393" builtinId="38" hidden="1"/>
    <cellStyle name="20% - Accent3" xfId="4429" builtinId="38" hidden="1"/>
    <cellStyle name="20% - Accent3" xfId="4469" builtinId="38" hidden="1"/>
    <cellStyle name="20% - Accent3" xfId="4292" builtinId="38" hidden="1"/>
    <cellStyle name="20% - Accent3" xfId="4510" builtinId="38" hidden="1"/>
    <cellStyle name="20% - Accent3" xfId="4547" builtinId="38" hidden="1"/>
    <cellStyle name="20% - Accent3" xfId="4590" builtinId="38" hidden="1"/>
    <cellStyle name="20% - Accent3" xfId="4622" builtinId="38" hidden="1"/>
    <cellStyle name="20% - Accent3" xfId="4667" builtinId="38" hidden="1"/>
    <cellStyle name="20% - Accent3" xfId="4703" builtinId="38" hidden="1"/>
    <cellStyle name="20% - Accent3" xfId="4736" builtinId="38" hidden="1"/>
    <cellStyle name="20% - Accent3" xfId="4772" builtinId="38" hidden="1"/>
    <cellStyle name="20% - Accent3" xfId="3622" builtinId="38" hidden="1"/>
    <cellStyle name="20% - Accent3" xfId="4810" builtinId="38" hidden="1"/>
    <cellStyle name="20% - Accent3" xfId="4844" builtinId="38" hidden="1"/>
    <cellStyle name="20% - Accent3" xfId="4896" builtinId="38" hidden="1"/>
    <cellStyle name="20% - Accent3" xfId="4948" builtinId="38" hidden="1"/>
    <cellStyle name="20% - Accent3" xfId="4997" builtinId="38" hidden="1"/>
    <cellStyle name="20% - Accent3" xfId="5040" builtinId="38" hidden="1"/>
    <cellStyle name="20% - Accent3" xfId="5077" builtinId="38" hidden="1"/>
    <cellStyle name="20% - Accent3" xfId="5117" builtinId="38" hidden="1"/>
    <cellStyle name="20% - Accent3" xfId="5155" builtinId="38" hidden="1"/>
    <cellStyle name="20% - Accent3" xfId="5190" builtinId="38" hidden="1"/>
    <cellStyle name="20% - Accent3" xfId="5242" builtinId="38" hidden="1"/>
    <cellStyle name="20% - Accent3" xfId="5293" builtinId="38" hidden="1"/>
    <cellStyle name="20% - Accent3" xfId="5337" builtinId="38" hidden="1"/>
    <cellStyle name="20% - Accent3" xfId="5373" builtinId="38" hidden="1"/>
    <cellStyle name="20% - Accent3" xfId="5413" builtinId="38" hidden="1"/>
    <cellStyle name="20% - Accent3" xfId="5451" builtinId="38" hidden="1"/>
    <cellStyle name="20% - Accent3" xfId="5471" builtinId="38" hidden="1"/>
    <cellStyle name="20% - Accent3" xfId="5524" builtinId="38" hidden="1"/>
    <cellStyle name="20% - Accent3" xfId="5574" builtinId="38" hidden="1"/>
    <cellStyle name="20% - Accent3" xfId="5618" builtinId="38" hidden="1"/>
    <cellStyle name="20% - Accent3" xfId="5655" builtinId="38" hidden="1"/>
    <cellStyle name="20% - Accent3" xfId="5695" builtinId="38" hidden="1"/>
    <cellStyle name="20% - Accent3" xfId="5733" builtinId="38" hidden="1"/>
    <cellStyle name="20% - Accent3" xfId="5758" builtinId="38" hidden="1"/>
    <cellStyle name="20% - Accent3" xfId="5808" builtinId="38" hidden="1"/>
    <cellStyle name="20% - Accent3" xfId="5857" builtinId="38" hidden="1"/>
    <cellStyle name="20% - Accent3" xfId="5899" builtinId="38" hidden="1"/>
    <cellStyle name="20% - Accent3" xfId="5935" builtinId="38" hidden="1"/>
    <cellStyle name="20% - Accent3" xfId="5975" builtinId="38" hidden="1"/>
    <cellStyle name="20% - Accent3" xfId="6013" builtinId="38" hidden="1"/>
    <cellStyle name="20% - Accent3" xfId="6032" builtinId="38" hidden="1"/>
    <cellStyle name="20% - Accent3" xfId="6072" builtinId="38" hidden="1"/>
    <cellStyle name="20% - Accent3" xfId="6120" builtinId="38" hidden="1"/>
    <cellStyle name="20% - Accent3" xfId="6163" builtinId="38" hidden="1"/>
    <cellStyle name="20% - Accent3" xfId="6200" builtinId="38" hidden="1"/>
    <cellStyle name="20% - Accent3" xfId="6240" builtinId="38" hidden="1"/>
    <cellStyle name="20% - Accent3" xfId="6278" builtinId="38" hidden="1"/>
    <cellStyle name="20% - Accent3" xfId="6321" builtinId="38" hidden="1"/>
    <cellStyle name="20% - Accent3" xfId="6366" builtinId="38" hidden="1"/>
    <cellStyle name="20% - Accent3" xfId="6410" builtinId="38" hidden="1"/>
    <cellStyle name="20% - Accent3" xfId="6474" builtinId="38" hidden="1"/>
    <cellStyle name="20% - Accent3" xfId="6517" builtinId="38" hidden="1"/>
    <cellStyle name="20% - Accent3" xfId="6563" builtinId="38" hidden="1"/>
    <cellStyle name="20% - Accent3" xfId="6613" builtinId="38" hidden="1"/>
    <cellStyle name="20% - Accent3" xfId="6652" builtinId="38" hidden="1"/>
    <cellStyle name="20% - Accent3" xfId="6700" builtinId="38" hidden="1"/>
    <cellStyle name="20% - Accent3" xfId="6735" builtinId="38" hidden="1"/>
    <cellStyle name="20% - Accent3" xfId="6784" builtinId="38" hidden="1"/>
    <cellStyle name="20% - Accent3" xfId="6824" builtinId="38" hidden="1"/>
    <cellStyle name="20% - Accent3" xfId="6861" builtinId="38" hidden="1"/>
    <cellStyle name="20% - Accent3" xfId="6901" builtinId="38" hidden="1"/>
    <cellStyle name="20% - Accent3" xfId="6948" builtinId="38" hidden="1"/>
    <cellStyle name="20% - Accent3" xfId="6996" builtinId="38" hidden="1"/>
    <cellStyle name="20% - Accent3" xfId="7035" builtinId="38" hidden="1"/>
    <cellStyle name="20% - Accent3" xfId="7082" builtinId="38" hidden="1"/>
    <cellStyle name="20% - Accent3" xfId="7118" builtinId="38" hidden="1"/>
    <cellStyle name="20% - Accent3" xfId="7167" builtinId="38" hidden="1"/>
    <cellStyle name="20% - Accent3" xfId="7206" builtinId="38" hidden="1"/>
    <cellStyle name="20% - Accent3" xfId="7241" builtinId="38" hidden="1"/>
    <cellStyle name="20% - Accent3" xfId="7279" builtinId="38" hidden="1"/>
    <cellStyle name="20% - Accent3" xfId="6964" builtinId="38" hidden="1"/>
    <cellStyle name="20% - Accent3" xfId="7332" builtinId="38" hidden="1"/>
    <cellStyle name="20% - Accent3" xfId="7372" builtinId="38" hidden="1"/>
    <cellStyle name="20% - Accent3" xfId="7418" builtinId="38" hidden="1"/>
    <cellStyle name="20% - Accent3" xfId="7454" builtinId="38" hidden="1"/>
    <cellStyle name="20% - Accent3" xfId="7503" builtinId="38" hidden="1"/>
    <cellStyle name="20% - Accent3" xfId="7544" builtinId="38" hidden="1"/>
    <cellStyle name="20% - Accent3" xfId="7580" builtinId="38" hidden="1"/>
    <cellStyle name="20% - Accent3" xfId="7620" builtinId="38" hidden="1"/>
    <cellStyle name="20% - Accent3" xfId="7443" builtinId="38" hidden="1"/>
    <cellStyle name="20% - Accent3" xfId="7661" builtinId="38" hidden="1"/>
    <cellStyle name="20% - Accent3" xfId="7698" builtinId="38" hidden="1"/>
    <cellStyle name="20% - Accent3" xfId="7741" builtinId="38" hidden="1"/>
    <cellStyle name="20% - Accent3" xfId="7773" builtinId="38" hidden="1"/>
    <cellStyle name="20% - Accent3" xfId="7818" builtinId="38" hidden="1"/>
    <cellStyle name="20% - Accent3" xfId="7854" builtinId="38" hidden="1"/>
    <cellStyle name="20% - Accent3" xfId="7887" builtinId="38" hidden="1"/>
    <cellStyle name="20% - Accent3" xfId="7923" builtinId="38" hidden="1"/>
    <cellStyle name="20% - Accent3" xfId="6773" builtinId="38" hidden="1"/>
    <cellStyle name="20% - Accent3" xfId="7961" builtinId="38" hidden="1"/>
    <cellStyle name="20% - Accent3" xfId="7995" builtinId="38" hidden="1"/>
    <cellStyle name="20% - Accent3" xfId="8048" builtinId="38" hidden="1"/>
    <cellStyle name="20% - Accent3" xfId="8101" builtinId="38" hidden="1"/>
    <cellStyle name="20% - Accent3" xfId="8151" builtinId="38" hidden="1"/>
    <cellStyle name="20% - Accent3" xfId="8195" builtinId="38" hidden="1"/>
    <cellStyle name="20% - Accent3" xfId="8232" builtinId="38" hidden="1"/>
    <cellStyle name="20% - Accent3" xfId="8272" builtinId="38" hidden="1"/>
    <cellStyle name="20% - Accent3" xfId="8310" builtinId="38" hidden="1"/>
    <cellStyle name="20% - Accent3" xfId="8345" builtinId="38" hidden="1"/>
    <cellStyle name="20% - Accent3" xfId="8398" builtinId="38" hidden="1"/>
    <cellStyle name="20% - Accent3" xfId="8449" builtinId="38" hidden="1"/>
    <cellStyle name="20% - Accent3" xfId="8493" builtinId="38" hidden="1"/>
    <cellStyle name="20% - Accent3" xfId="8529" builtinId="38" hidden="1"/>
    <cellStyle name="20% - Accent3" xfId="8569" builtinId="38" hidden="1"/>
    <cellStyle name="20% - Accent3" xfId="8607" builtinId="38" hidden="1"/>
    <cellStyle name="20% - Accent3" xfId="8627" builtinId="38" hidden="1"/>
    <cellStyle name="20% - Accent3" xfId="8680" builtinId="38" hidden="1"/>
    <cellStyle name="20% - Accent3" xfId="8730" builtinId="38" hidden="1"/>
    <cellStyle name="20% - Accent3" xfId="8774" builtinId="38" hidden="1"/>
    <cellStyle name="20% - Accent3" xfId="8811" builtinId="38" hidden="1"/>
    <cellStyle name="20% - Accent3" xfId="8851" builtinId="38" hidden="1"/>
    <cellStyle name="20% - Accent3" xfId="8889" builtinId="38" hidden="1"/>
    <cellStyle name="20% - Accent3" xfId="8914" builtinId="38" hidden="1"/>
    <cellStyle name="20% - Accent3" xfId="8964" builtinId="38" hidden="1"/>
    <cellStyle name="20% - Accent3" xfId="9013" builtinId="38" hidden="1"/>
    <cellStyle name="20% - Accent3" xfId="9055" builtinId="38" hidden="1"/>
    <cellStyle name="20% - Accent3" xfId="9091" builtinId="38" hidden="1"/>
    <cellStyle name="20% - Accent3" xfId="9131" builtinId="38" hidden="1"/>
    <cellStyle name="20% - Accent3" xfId="9169" builtinId="38" hidden="1"/>
    <cellStyle name="20% - Accent3" xfId="9188" builtinId="38" hidden="1"/>
    <cellStyle name="20% - Accent3" xfId="9228" builtinId="38" hidden="1"/>
    <cellStyle name="20% - Accent3" xfId="9276" builtinId="38" hidden="1"/>
    <cellStyle name="20% - Accent3" xfId="9319" builtinId="38" hidden="1"/>
    <cellStyle name="20% - Accent3" xfId="9356" builtinId="38" hidden="1"/>
    <cellStyle name="20% - Accent3" xfId="9396" builtinId="38" hidden="1"/>
    <cellStyle name="20% - Accent3" xfId="9434" builtinId="38" hidden="1"/>
    <cellStyle name="20% - Accent3" xfId="9477" builtinId="38" hidden="1"/>
    <cellStyle name="20% - Accent3" xfId="9523" builtinId="38" hidden="1"/>
    <cellStyle name="20% - Accent3" xfId="9551" builtinId="38" hidden="1"/>
    <cellStyle name="20% - Accent3" xfId="9611" builtinId="38" hidden="1"/>
    <cellStyle name="20% - Accent3" xfId="9653" builtinId="38" hidden="1"/>
    <cellStyle name="20% - Accent3" xfId="9700" builtinId="38" hidden="1"/>
    <cellStyle name="20% - Accent3" xfId="9748" builtinId="38" hidden="1"/>
    <cellStyle name="20% - Accent3" xfId="9787" builtinId="38" hidden="1"/>
    <cellStyle name="20% - Accent3" xfId="9835" builtinId="38" hidden="1"/>
    <cellStyle name="20% - Accent3" xfId="9870" builtinId="38" hidden="1"/>
    <cellStyle name="20% - Accent3" xfId="9919" builtinId="38" hidden="1"/>
    <cellStyle name="20% - Accent3" xfId="9959" builtinId="38" hidden="1"/>
    <cellStyle name="20% - Accent3" xfId="9996" builtinId="38" hidden="1"/>
    <cellStyle name="20% - Accent3" xfId="10036" builtinId="38" hidden="1"/>
    <cellStyle name="20% - Accent3" xfId="10083" builtinId="38" hidden="1"/>
    <cellStyle name="20% - Accent3" xfId="10131" builtinId="38" hidden="1"/>
    <cellStyle name="20% - Accent3" xfId="10170" builtinId="38" hidden="1"/>
    <cellStyle name="20% - Accent3" xfId="10217" builtinId="38" hidden="1"/>
    <cellStyle name="20% - Accent3" xfId="10253" builtinId="38" hidden="1"/>
    <cellStyle name="20% - Accent3" xfId="10302" builtinId="38" hidden="1"/>
    <cellStyle name="20% - Accent3" xfId="10341" builtinId="38" hidden="1"/>
    <cellStyle name="20% - Accent3" xfId="10376" builtinId="38" hidden="1"/>
    <cellStyle name="20% - Accent3" xfId="10414" builtinId="38" hidden="1"/>
    <cellStyle name="20% - Accent3" xfId="10099" builtinId="38" hidden="1"/>
    <cellStyle name="20% - Accent3" xfId="10467" builtinId="38" hidden="1"/>
    <cellStyle name="20% - Accent3" xfId="10507" builtinId="38" hidden="1"/>
    <cellStyle name="20% - Accent3" xfId="10553" builtinId="38" hidden="1"/>
    <cellStyle name="20% - Accent3" xfId="10589" builtinId="38" hidden="1"/>
    <cellStyle name="20% - Accent3" xfId="10638" builtinId="38" hidden="1"/>
    <cellStyle name="20% - Accent3" xfId="10679" builtinId="38" hidden="1"/>
    <cellStyle name="20% - Accent3" xfId="10715" builtinId="38" hidden="1"/>
    <cellStyle name="20% - Accent3" xfId="10755" builtinId="38" hidden="1"/>
    <cellStyle name="20% - Accent3" xfId="10578" builtinId="38" hidden="1"/>
    <cellStyle name="20% - Accent3" xfId="10796" builtinId="38" hidden="1"/>
    <cellStyle name="20% - Accent3" xfId="10833" builtinId="38" hidden="1"/>
    <cellStyle name="20% - Accent3" xfId="10876" builtinId="38" hidden="1"/>
    <cellStyle name="20% - Accent3" xfId="10908" builtinId="38" hidden="1"/>
    <cellStyle name="20% - Accent3" xfId="10953" builtinId="38" hidden="1"/>
    <cellStyle name="20% - Accent3" xfId="10989" builtinId="38" hidden="1"/>
    <cellStyle name="20% - Accent3" xfId="11022" builtinId="38" hidden="1"/>
    <cellStyle name="20% - Accent3" xfId="11058" builtinId="38" hidden="1"/>
    <cellStyle name="20% - Accent3" xfId="9908" builtinId="38" hidden="1"/>
    <cellStyle name="20% - Accent3" xfId="11095" builtinId="38" hidden="1"/>
    <cellStyle name="20% - Accent3" xfId="11128" builtinId="38" hidden="1"/>
    <cellStyle name="20% - Accent3" xfId="11180" builtinId="38" hidden="1"/>
    <cellStyle name="20% - Accent3" xfId="11233" builtinId="38" hidden="1"/>
    <cellStyle name="20% - Accent3" xfId="11282" builtinId="38" hidden="1"/>
    <cellStyle name="20% - Accent3" xfId="11326" builtinId="38" hidden="1"/>
    <cellStyle name="20% - Accent3" xfId="11362" builtinId="38" hidden="1"/>
    <cellStyle name="20% - Accent3" xfId="11401" builtinId="38" hidden="1"/>
    <cellStyle name="20% - Accent3" xfId="11438" builtinId="38" hidden="1"/>
    <cellStyle name="20% - Accent3" xfId="11472" builtinId="38" hidden="1"/>
    <cellStyle name="20% - Accent3" xfId="11522" builtinId="38" hidden="1"/>
    <cellStyle name="20% - Accent3" xfId="11572" builtinId="38" hidden="1"/>
    <cellStyle name="20% - Accent3" xfId="11614" builtinId="38" hidden="1"/>
    <cellStyle name="20% - Accent3" xfId="11649" builtinId="38" hidden="1"/>
    <cellStyle name="20% - Accent3" xfId="11688" builtinId="38" hidden="1"/>
    <cellStyle name="20% - Accent3" xfId="11726" builtinId="38" hidden="1"/>
    <cellStyle name="20% - Accent3" xfId="11746" builtinId="38" hidden="1"/>
    <cellStyle name="20% - Accent3" xfId="11797" builtinId="38" hidden="1"/>
    <cellStyle name="20% - Accent3" xfId="11846" builtinId="38" hidden="1"/>
    <cellStyle name="20% - Accent3" xfId="11888" builtinId="38" hidden="1"/>
    <cellStyle name="20% - Accent3" xfId="11924" builtinId="38" hidden="1"/>
    <cellStyle name="20% - Accent3" xfId="11963" builtinId="38" hidden="1"/>
    <cellStyle name="20% - Accent3" xfId="12001" builtinId="38" hidden="1"/>
    <cellStyle name="20% - Accent3" xfId="12026" builtinId="38" hidden="1"/>
    <cellStyle name="20% - Accent3" xfId="12074" builtinId="38" hidden="1"/>
    <cellStyle name="20% - Accent3" xfId="12120" builtinId="38" hidden="1"/>
    <cellStyle name="20% - Accent3" xfId="12159" builtinId="38" hidden="1"/>
    <cellStyle name="20% - Accent3" xfId="12194" builtinId="38" hidden="1"/>
    <cellStyle name="20% - Accent3" xfId="12233" builtinId="38" hidden="1"/>
    <cellStyle name="20% - Accent3" xfId="12271" builtinId="38" hidden="1"/>
    <cellStyle name="20% - Accent3" xfId="12290" builtinId="38" hidden="1"/>
    <cellStyle name="20% - Accent3" xfId="12329" builtinId="38" hidden="1"/>
    <cellStyle name="20% - Accent3" xfId="12376" builtinId="38" hidden="1"/>
    <cellStyle name="20% - Accent3" xfId="12418" builtinId="38" hidden="1"/>
    <cellStyle name="20% - Accent3" xfId="12455" builtinId="38" hidden="1"/>
    <cellStyle name="20% - Accent3" xfId="12494" builtinId="38" hidden="1"/>
    <cellStyle name="20% - Accent3" xfId="12532" builtinId="38" hidden="1"/>
    <cellStyle name="20% - Accent3" xfId="12574" builtinId="38" hidden="1"/>
    <cellStyle name="20% - Accent3" xfId="12619" builtinId="38" hidden="1"/>
    <cellStyle name="20% - Accent3" xfId="9584" builtinId="38" hidden="1"/>
    <cellStyle name="20% - Accent3" xfId="12563" builtinId="38" hidden="1"/>
    <cellStyle name="20% - Accent3" xfId="9601" builtinId="38" hidden="1"/>
    <cellStyle name="20% - Accent3" xfId="12519" builtinId="38" hidden="1"/>
    <cellStyle name="20% - Accent3" xfId="11714" builtinId="38" hidden="1"/>
    <cellStyle name="20% - Accent3" xfId="12661" builtinId="38" hidden="1"/>
    <cellStyle name="20% - Accent3" xfId="12708" builtinId="38" hidden="1"/>
    <cellStyle name="20% - Accent3" xfId="12743" builtinId="38" hidden="1"/>
    <cellStyle name="20% - Accent3" xfId="12792" builtinId="38" hidden="1"/>
    <cellStyle name="20% - Accent3" xfId="12832" builtinId="38" hidden="1"/>
    <cellStyle name="20% - Accent3" xfId="12868" builtinId="38" hidden="1"/>
    <cellStyle name="20% - Accent3" xfId="12908" builtinId="38" hidden="1"/>
    <cellStyle name="20% - Accent3" xfId="12954" builtinId="38" hidden="1"/>
    <cellStyle name="20% - Accent3" xfId="13002" builtinId="38" hidden="1"/>
    <cellStyle name="20% - Accent3" xfId="13041" builtinId="38" hidden="1"/>
    <cellStyle name="20% - Accent3" xfId="13088" builtinId="38" hidden="1"/>
    <cellStyle name="20% - Accent3" xfId="13124" builtinId="38" hidden="1"/>
    <cellStyle name="20% - Accent3" xfId="13173" builtinId="38" hidden="1"/>
    <cellStyle name="20% - Accent3" xfId="13212" builtinId="38" hidden="1"/>
    <cellStyle name="20% - Accent3" xfId="13247" builtinId="38" hidden="1"/>
    <cellStyle name="20% - Accent3" xfId="13285" builtinId="38" hidden="1"/>
    <cellStyle name="20% - Accent3" xfId="12970" builtinId="38" hidden="1"/>
    <cellStyle name="20% - Accent3" xfId="13338" builtinId="38" hidden="1"/>
    <cellStyle name="20% - Accent3" xfId="13378" builtinId="38" hidden="1"/>
    <cellStyle name="20% - Accent3" xfId="13424" builtinId="38" hidden="1"/>
    <cellStyle name="20% - Accent3" xfId="13460" builtinId="38" hidden="1"/>
    <cellStyle name="20% - Accent3" xfId="13509" builtinId="38" hidden="1"/>
    <cellStyle name="20% - Accent3" xfId="13550" builtinId="38" hidden="1"/>
    <cellStyle name="20% - Accent3" xfId="13586" builtinId="38" hidden="1"/>
    <cellStyle name="20% - Accent3" xfId="13626" builtinId="38" hidden="1"/>
    <cellStyle name="20% - Accent3" xfId="13449" builtinId="38" hidden="1"/>
    <cellStyle name="20% - Accent3" xfId="13667" builtinId="38" hidden="1"/>
    <cellStyle name="20% - Accent3" xfId="13703" builtinId="38" hidden="1"/>
    <cellStyle name="20% - Accent3" xfId="13746" builtinId="38" hidden="1"/>
    <cellStyle name="20% - Accent3" xfId="13778" builtinId="38" hidden="1"/>
    <cellStyle name="20% - Accent3" xfId="13823" builtinId="38" hidden="1"/>
    <cellStyle name="20% - Accent3" xfId="13859" builtinId="38" hidden="1"/>
    <cellStyle name="20% - Accent3" xfId="13892" builtinId="38" hidden="1"/>
    <cellStyle name="20% - Accent3" xfId="13928" builtinId="38" hidden="1"/>
    <cellStyle name="20% - Accent3" xfId="12781" builtinId="38" hidden="1"/>
    <cellStyle name="20% - Accent3" xfId="13962" builtinId="38" hidden="1"/>
    <cellStyle name="20% - Accent3" xfId="13993" builtinId="38" hidden="1"/>
    <cellStyle name="20% - Accent3" xfId="14037" builtinId="38" hidden="1"/>
    <cellStyle name="20% - Accent3" xfId="14083" builtinId="38" hidden="1"/>
    <cellStyle name="20% - Accent3" xfId="14128" builtinId="38" hidden="1"/>
    <cellStyle name="20% - Accent3" xfId="14165" builtinId="38" hidden="1"/>
    <cellStyle name="20% - Accent3" xfId="14197" builtinId="38" hidden="1"/>
    <cellStyle name="20% - Accent3" xfId="14233" builtinId="38" hidden="1"/>
    <cellStyle name="20% - Accent3" xfId="14266" builtinId="38" hidden="1"/>
    <cellStyle name="20% - Accent3" xfId="14296" builtinId="38" hidden="1"/>
    <cellStyle name="20% - Accent3" xfId="14342" builtinId="38" hidden="1"/>
    <cellStyle name="20% - Accent3" xfId="14390" builtinId="38" hidden="1"/>
    <cellStyle name="20% - Accent3" xfId="14429" builtinId="38" hidden="1"/>
    <cellStyle name="20% - Accent3" xfId="14462" builtinId="38" hidden="1"/>
    <cellStyle name="20% - Accent3" xfId="14498" builtinId="38" hidden="1"/>
    <cellStyle name="20% - Accent3" xfId="14534" builtinId="38" hidden="1"/>
    <cellStyle name="20% - Accent3" xfId="14553" builtinId="38" hidden="1"/>
    <cellStyle name="20% - Accent3" xfId="14601" builtinId="38" hidden="1"/>
    <cellStyle name="20% - Accent3" xfId="14648" builtinId="38" hidden="1"/>
    <cellStyle name="20% - Accent3" xfId="14687" builtinId="38" hidden="1"/>
    <cellStyle name="20% - Accent3" xfId="14721" builtinId="38" hidden="1"/>
    <cellStyle name="20% - Accent3" xfId="14757" builtinId="38" hidden="1"/>
    <cellStyle name="20% - Accent3" xfId="14793" builtinId="38" hidden="1"/>
    <cellStyle name="20% - Accent3" xfId="14817" builtinId="38" hidden="1"/>
    <cellStyle name="20% - Accent3" xfId="14863" builtinId="38" hidden="1"/>
    <cellStyle name="20% - Accent3" xfId="14907" builtinId="38" hidden="1"/>
    <cellStyle name="20% - Accent3" xfId="14944" builtinId="38" hidden="1"/>
    <cellStyle name="20% - Accent3" xfId="14977" builtinId="38" hidden="1"/>
    <cellStyle name="20% - Accent3" xfId="15013" builtinId="38" hidden="1"/>
    <cellStyle name="20% - Accent3" xfId="15049" builtinId="38" hidden="1"/>
    <cellStyle name="20% - Accent3" xfId="15067" builtinId="38" hidden="1"/>
    <cellStyle name="20% - Accent3" xfId="15104" builtinId="38" hidden="1"/>
    <cellStyle name="20% - Accent3" xfId="15149" builtinId="38" hidden="1"/>
    <cellStyle name="20% - Accent3" xfId="15187" builtinId="38" hidden="1"/>
    <cellStyle name="20% - Accent3" xfId="15221" builtinId="38" hidden="1"/>
    <cellStyle name="20% - Accent3" xfId="15257" builtinId="38" hidden="1"/>
    <cellStyle name="20% - Accent3" xfId="15293" builtinId="38" hidden="1"/>
    <cellStyle name="20% - Accent3" xfId="15329" builtinId="38" hidden="1"/>
    <cellStyle name="20% - Accent3" xfId="15368" builtinId="38" hidden="1"/>
    <cellStyle name="20% - Accent4" xfId="38" builtinId="42" hidden="1"/>
    <cellStyle name="20% - Accent4" xfId="92" builtinId="42" hidden="1"/>
    <cellStyle name="20% - Accent4" xfId="135" builtinId="42" hidden="1"/>
    <cellStyle name="20% - Accent4" xfId="182" builtinId="42" hidden="1"/>
    <cellStyle name="20% - Accent4" xfId="224" builtinId="42" hidden="1"/>
    <cellStyle name="20% - Accent4" xfId="273" builtinId="42" hidden="1"/>
    <cellStyle name="20% - Accent4" xfId="323" builtinId="42" hidden="1"/>
    <cellStyle name="20% - Accent4" xfId="362" builtinId="42" hidden="1"/>
    <cellStyle name="20% - Accent4" xfId="410" builtinId="42" hidden="1"/>
    <cellStyle name="20% - Accent4" xfId="445" builtinId="42" hidden="1"/>
    <cellStyle name="20% - Accent4" xfId="494" builtinId="42" hidden="1"/>
    <cellStyle name="20% - Accent4" xfId="534" builtinId="42" hidden="1"/>
    <cellStyle name="20% - Accent4" xfId="571" builtinId="42" hidden="1"/>
    <cellStyle name="20% - Accent4" xfId="611" builtinId="42" hidden="1"/>
    <cellStyle name="20% - Accent4" xfId="658" builtinId="42" hidden="1"/>
    <cellStyle name="20% - Accent4" xfId="706" builtinId="42" hidden="1"/>
    <cellStyle name="20% - Accent4" xfId="745" builtinId="42" hidden="1"/>
    <cellStyle name="20% - Accent4" xfId="792" builtinId="42" hidden="1"/>
    <cellStyle name="20% - Accent4" xfId="828" builtinId="42" hidden="1"/>
    <cellStyle name="20% - Accent4" xfId="877" builtinId="42" hidden="1"/>
    <cellStyle name="20% - Accent4" xfId="916" builtinId="42" hidden="1"/>
    <cellStyle name="20% - Accent4" xfId="951" builtinId="42" hidden="1"/>
    <cellStyle name="20% - Accent4" xfId="989" builtinId="42" hidden="1"/>
    <cellStyle name="20% - Accent4" xfId="631" builtinId="42" hidden="1"/>
    <cellStyle name="20% - Accent4" xfId="1042" builtinId="42" hidden="1"/>
    <cellStyle name="20% - Accent4" xfId="1082" builtinId="42" hidden="1"/>
    <cellStyle name="20% - Accent4" xfId="1128" builtinId="42" hidden="1"/>
    <cellStyle name="20% - Accent4" xfId="1164" builtinId="42" hidden="1"/>
    <cellStyle name="20% - Accent4" xfId="1213" builtinId="42" hidden="1"/>
    <cellStyle name="20% - Accent4" xfId="1254" builtinId="42" hidden="1"/>
    <cellStyle name="20% - Accent4" xfId="1290" builtinId="42" hidden="1"/>
    <cellStyle name="20% - Accent4" xfId="1330" builtinId="42" hidden="1"/>
    <cellStyle name="20% - Accent4" xfId="1067" builtinId="42" hidden="1"/>
    <cellStyle name="20% - Accent4" xfId="1371" builtinId="42" hidden="1"/>
    <cellStyle name="20% - Accent4" xfId="1408" builtinId="42" hidden="1"/>
    <cellStyle name="20% - Accent4" xfId="1451" builtinId="42" hidden="1"/>
    <cellStyle name="20% - Accent4" xfId="1483" builtinId="42" hidden="1"/>
    <cellStyle name="20% - Accent4" xfId="1528" builtinId="42" hidden="1"/>
    <cellStyle name="20% - Accent4" xfId="1564" builtinId="42" hidden="1"/>
    <cellStyle name="20% - Accent4" xfId="1597" builtinId="42" hidden="1"/>
    <cellStyle name="20% - Accent4" xfId="1633" builtinId="42" hidden="1"/>
    <cellStyle name="20% - Accent4" xfId="556" builtinId="42" hidden="1"/>
    <cellStyle name="20% - Accent4" xfId="1671" builtinId="42" hidden="1"/>
    <cellStyle name="20% - Accent4" xfId="1705" builtinId="42" hidden="1"/>
    <cellStyle name="20% - Accent4" xfId="1758" builtinId="42" hidden="1"/>
    <cellStyle name="20% - Accent4" xfId="1811" builtinId="42" hidden="1"/>
    <cellStyle name="20% - Accent4" xfId="1861" builtinId="42" hidden="1"/>
    <cellStyle name="20% - Accent4" xfId="1905" builtinId="42" hidden="1"/>
    <cellStyle name="20% - Accent4" xfId="1942" builtinId="42" hidden="1"/>
    <cellStyle name="20% - Accent4" xfId="1982" builtinId="42" hidden="1"/>
    <cellStyle name="20% - Accent4" xfId="2020" builtinId="42" hidden="1"/>
    <cellStyle name="20% - Accent4" xfId="2055" builtinId="42" hidden="1"/>
    <cellStyle name="20% - Accent4" xfId="2108" builtinId="42" hidden="1"/>
    <cellStyle name="20% - Accent4" xfId="2159" builtinId="42" hidden="1"/>
    <cellStyle name="20% - Accent4" xfId="2203" builtinId="42" hidden="1"/>
    <cellStyle name="20% - Accent4" xfId="2239" builtinId="42" hidden="1"/>
    <cellStyle name="20% - Accent4" xfId="2279" builtinId="42" hidden="1"/>
    <cellStyle name="20% - Accent4" xfId="2317" builtinId="42" hidden="1"/>
    <cellStyle name="20% - Accent4" xfId="2337" builtinId="42" hidden="1"/>
    <cellStyle name="20% - Accent4" xfId="2390" builtinId="42" hidden="1"/>
    <cellStyle name="20% - Accent4" xfId="2440" builtinId="42" hidden="1"/>
    <cellStyle name="20% - Accent4" xfId="2484" builtinId="42" hidden="1"/>
    <cellStyle name="20% - Accent4" xfId="2521" builtinId="42" hidden="1"/>
    <cellStyle name="20% - Accent4" xfId="2561" builtinId="42" hidden="1"/>
    <cellStyle name="20% - Accent4" xfId="2599" builtinId="42" hidden="1"/>
    <cellStyle name="20% - Accent4" xfId="2624" builtinId="42" hidden="1"/>
    <cellStyle name="20% - Accent4" xfId="2674" builtinId="42" hidden="1"/>
    <cellStyle name="20% - Accent4" xfId="2723" builtinId="42" hidden="1"/>
    <cellStyle name="20% - Accent4" xfId="2765" builtinId="42" hidden="1"/>
    <cellStyle name="20% - Accent4" xfId="2801" builtinId="42" hidden="1"/>
    <cellStyle name="20% - Accent4" xfId="2841" builtinId="42" hidden="1"/>
    <cellStyle name="20% - Accent4" xfId="2879" builtinId="42" hidden="1"/>
    <cellStyle name="20% - Accent4" xfId="2898" builtinId="42" hidden="1"/>
    <cellStyle name="20% - Accent4" xfId="2938" builtinId="42" hidden="1"/>
    <cellStyle name="20% - Accent4" xfId="2986" builtinId="42" hidden="1"/>
    <cellStyle name="20% - Accent4" xfId="3029" builtinId="42" hidden="1"/>
    <cellStyle name="20% - Accent4" xfId="3066" builtinId="42" hidden="1"/>
    <cellStyle name="20% - Accent4" xfId="3106" builtinId="42" hidden="1"/>
    <cellStyle name="20% - Accent4" xfId="3144" builtinId="42" hidden="1"/>
    <cellStyle name="20% - Accent4" xfId="3187" builtinId="42" hidden="1"/>
    <cellStyle name="20% - Accent4" xfId="3233" builtinId="42" hidden="1"/>
    <cellStyle name="20% - Accent4" xfId="3285" builtinId="42" hidden="1"/>
    <cellStyle name="20% - Accent4" xfId="3329" builtinId="42" hidden="1"/>
    <cellStyle name="20% - Accent4" xfId="3371" builtinId="42" hidden="1"/>
    <cellStyle name="20% - Accent4" xfId="3416" builtinId="42" hidden="1"/>
    <cellStyle name="20% - Accent4" xfId="3466" builtinId="42" hidden="1"/>
    <cellStyle name="20% - Accent4" xfId="3505" builtinId="42" hidden="1"/>
    <cellStyle name="20% - Accent4" xfId="3553" builtinId="42" hidden="1"/>
    <cellStyle name="20% - Accent4" xfId="3588" builtinId="42" hidden="1"/>
    <cellStyle name="20% - Accent4" xfId="3637" builtinId="42" hidden="1"/>
    <cellStyle name="20% - Accent4" xfId="3677" builtinId="42" hidden="1"/>
    <cellStyle name="20% - Accent4" xfId="3714" builtinId="42" hidden="1"/>
    <cellStyle name="20% - Accent4" xfId="3754" builtinId="42" hidden="1"/>
    <cellStyle name="20% - Accent4" xfId="3801" builtinId="42" hidden="1"/>
    <cellStyle name="20% - Accent4" xfId="3849" builtinId="42" hidden="1"/>
    <cellStyle name="20% - Accent4" xfId="3888" builtinId="42" hidden="1"/>
    <cellStyle name="20% - Accent4" xfId="3935" builtinId="42" hidden="1"/>
    <cellStyle name="20% - Accent4" xfId="3971" builtinId="42" hidden="1"/>
    <cellStyle name="20% - Accent4" xfId="4020" builtinId="42" hidden="1"/>
    <cellStyle name="20% - Accent4" xfId="4059" builtinId="42" hidden="1"/>
    <cellStyle name="20% - Accent4" xfId="4094" builtinId="42" hidden="1"/>
    <cellStyle name="20% - Accent4" xfId="4132" builtinId="42" hidden="1"/>
    <cellStyle name="20% - Accent4" xfId="3774" builtinId="42" hidden="1"/>
    <cellStyle name="20% - Accent4" xfId="4185" builtinId="42" hidden="1"/>
    <cellStyle name="20% - Accent4" xfId="4225" builtinId="42" hidden="1"/>
    <cellStyle name="20% - Accent4" xfId="4271" builtinId="42" hidden="1"/>
    <cellStyle name="20% - Accent4" xfId="4307" builtinId="42" hidden="1"/>
    <cellStyle name="20% - Accent4" xfId="4356" builtinId="42" hidden="1"/>
    <cellStyle name="20% - Accent4" xfId="4397" builtinId="42" hidden="1"/>
    <cellStyle name="20% - Accent4" xfId="4433" builtinId="42" hidden="1"/>
    <cellStyle name="20% - Accent4" xfId="4473" builtinId="42" hidden="1"/>
    <cellStyle name="20% - Accent4" xfId="4210" builtinId="42" hidden="1"/>
    <cellStyle name="20% - Accent4" xfId="4514" builtinId="42" hidden="1"/>
    <cellStyle name="20% - Accent4" xfId="4551" builtinId="42" hidden="1"/>
    <cellStyle name="20% - Accent4" xfId="4594" builtinId="42" hidden="1"/>
    <cellStyle name="20% - Accent4" xfId="4626" builtinId="42" hidden="1"/>
    <cellStyle name="20% - Accent4" xfId="4671" builtinId="42" hidden="1"/>
    <cellStyle name="20% - Accent4" xfId="4707" builtinId="42" hidden="1"/>
    <cellStyle name="20% - Accent4" xfId="4740" builtinId="42" hidden="1"/>
    <cellStyle name="20% - Accent4" xfId="4776" builtinId="42" hidden="1"/>
    <cellStyle name="20% - Accent4" xfId="3699" builtinId="42" hidden="1"/>
    <cellStyle name="20% - Accent4" xfId="4814" builtinId="42" hidden="1"/>
    <cellStyle name="20% - Accent4" xfId="4848" builtinId="42" hidden="1"/>
    <cellStyle name="20% - Accent4" xfId="4900" builtinId="42" hidden="1"/>
    <cellStyle name="20% - Accent4" xfId="4952" builtinId="42" hidden="1"/>
    <cellStyle name="20% - Accent4" xfId="5001" builtinId="42" hidden="1"/>
    <cellStyle name="20% - Accent4" xfId="5044" builtinId="42" hidden="1"/>
    <cellStyle name="20% - Accent4" xfId="5081" builtinId="42" hidden="1"/>
    <cellStyle name="20% - Accent4" xfId="5121" builtinId="42" hidden="1"/>
    <cellStyle name="20% - Accent4" xfId="5159" builtinId="42" hidden="1"/>
    <cellStyle name="20% - Accent4" xfId="5194" builtinId="42" hidden="1"/>
    <cellStyle name="20% - Accent4" xfId="5246" builtinId="42" hidden="1"/>
    <cellStyle name="20% - Accent4" xfId="5297" builtinId="42" hidden="1"/>
    <cellStyle name="20% - Accent4" xfId="5341" builtinId="42" hidden="1"/>
    <cellStyle name="20% - Accent4" xfId="5377" builtinId="42" hidden="1"/>
    <cellStyle name="20% - Accent4" xfId="5417" builtinId="42" hidden="1"/>
    <cellStyle name="20% - Accent4" xfId="5455" builtinId="42" hidden="1"/>
    <cellStyle name="20% - Accent4" xfId="5475" builtinId="42" hidden="1"/>
    <cellStyle name="20% - Accent4" xfId="5528" builtinId="42" hidden="1"/>
    <cellStyle name="20% - Accent4" xfId="5578" builtinId="42" hidden="1"/>
    <cellStyle name="20% - Accent4" xfId="5622" builtinId="42" hidden="1"/>
    <cellStyle name="20% - Accent4" xfId="5659" builtinId="42" hidden="1"/>
    <cellStyle name="20% - Accent4" xfId="5699" builtinId="42" hidden="1"/>
    <cellStyle name="20% - Accent4" xfId="5737" builtinId="42" hidden="1"/>
    <cellStyle name="20% - Accent4" xfId="5762" builtinId="42" hidden="1"/>
    <cellStyle name="20% - Accent4" xfId="5812" builtinId="42" hidden="1"/>
    <cellStyle name="20% - Accent4" xfId="5861" builtinId="42" hidden="1"/>
    <cellStyle name="20% - Accent4" xfId="5903" builtinId="42" hidden="1"/>
    <cellStyle name="20% - Accent4" xfId="5939" builtinId="42" hidden="1"/>
    <cellStyle name="20% - Accent4" xfId="5979" builtinId="42" hidden="1"/>
    <cellStyle name="20% - Accent4" xfId="6017" builtinId="42" hidden="1"/>
    <cellStyle name="20% - Accent4" xfId="6036" builtinId="42" hidden="1"/>
    <cellStyle name="20% - Accent4" xfId="6076" builtinId="42" hidden="1"/>
    <cellStyle name="20% - Accent4" xfId="6124" builtinId="42" hidden="1"/>
    <cellStyle name="20% - Accent4" xfId="6167" builtinId="42" hidden="1"/>
    <cellStyle name="20% - Accent4" xfId="6204" builtinId="42" hidden="1"/>
    <cellStyle name="20% - Accent4" xfId="6244" builtinId="42" hidden="1"/>
    <cellStyle name="20% - Accent4" xfId="6282" builtinId="42" hidden="1"/>
    <cellStyle name="20% - Accent4" xfId="6325" builtinId="42" hidden="1"/>
    <cellStyle name="20% - Accent4" xfId="6370" builtinId="42" hidden="1"/>
    <cellStyle name="20% - Accent4" xfId="6414" builtinId="42" hidden="1"/>
    <cellStyle name="20% - Accent4" xfId="6478" builtinId="42" hidden="1"/>
    <cellStyle name="20% - Accent4" xfId="6521" builtinId="42" hidden="1"/>
    <cellStyle name="20% - Accent4" xfId="6567" builtinId="42" hidden="1"/>
    <cellStyle name="20% - Accent4" xfId="6617" builtinId="42" hidden="1"/>
    <cellStyle name="20% - Accent4" xfId="6656" builtinId="42" hidden="1"/>
    <cellStyle name="20% - Accent4" xfId="6704" builtinId="42" hidden="1"/>
    <cellStyle name="20% - Accent4" xfId="6739" builtinId="42" hidden="1"/>
    <cellStyle name="20% - Accent4" xfId="6788" builtinId="42" hidden="1"/>
    <cellStyle name="20% - Accent4" xfId="6828" builtinId="42" hidden="1"/>
    <cellStyle name="20% - Accent4" xfId="6865" builtinId="42" hidden="1"/>
    <cellStyle name="20% - Accent4" xfId="6905" builtinId="42" hidden="1"/>
    <cellStyle name="20% - Accent4" xfId="6952" builtinId="42" hidden="1"/>
    <cellStyle name="20% - Accent4" xfId="7000" builtinId="42" hidden="1"/>
    <cellStyle name="20% - Accent4" xfId="7039" builtinId="42" hidden="1"/>
    <cellStyle name="20% - Accent4" xfId="7086" builtinId="42" hidden="1"/>
    <cellStyle name="20% - Accent4" xfId="7122" builtinId="42" hidden="1"/>
    <cellStyle name="20% - Accent4" xfId="7171" builtinId="42" hidden="1"/>
    <cellStyle name="20% - Accent4" xfId="7210" builtinId="42" hidden="1"/>
    <cellStyle name="20% - Accent4" xfId="7245" builtinId="42" hidden="1"/>
    <cellStyle name="20% - Accent4" xfId="7283" builtinId="42" hidden="1"/>
    <cellStyle name="20% - Accent4" xfId="6925" builtinId="42" hidden="1"/>
    <cellStyle name="20% - Accent4" xfId="7336" builtinId="42" hidden="1"/>
    <cellStyle name="20% - Accent4" xfId="7376" builtinId="42" hidden="1"/>
    <cellStyle name="20% - Accent4" xfId="7422" builtinId="42" hidden="1"/>
    <cellStyle name="20% - Accent4" xfId="7458" builtinId="42" hidden="1"/>
    <cellStyle name="20% - Accent4" xfId="7507" builtinId="42" hidden="1"/>
    <cellStyle name="20% - Accent4" xfId="7548" builtinId="42" hidden="1"/>
    <cellStyle name="20% - Accent4" xfId="7584" builtinId="42" hidden="1"/>
    <cellStyle name="20% - Accent4" xfId="7624" builtinId="42" hidden="1"/>
    <cellStyle name="20% - Accent4" xfId="7361" builtinId="42" hidden="1"/>
    <cellStyle name="20% - Accent4" xfId="7665" builtinId="42" hidden="1"/>
    <cellStyle name="20% - Accent4" xfId="7702" builtinId="42" hidden="1"/>
    <cellStyle name="20% - Accent4" xfId="7745" builtinId="42" hidden="1"/>
    <cellStyle name="20% - Accent4" xfId="7777" builtinId="42" hidden="1"/>
    <cellStyle name="20% - Accent4" xfId="7822" builtinId="42" hidden="1"/>
    <cellStyle name="20% - Accent4" xfId="7858" builtinId="42" hidden="1"/>
    <cellStyle name="20% - Accent4" xfId="7891" builtinId="42" hidden="1"/>
    <cellStyle name="20% - Accent4" xfId="7927" builtinId="42" hidden="1"/>
    <cellStyle name="20% - Accent4" xfId="6850" builtinId="42" hidden="1"/>
    <cellStyle name="20% - Accent4" xfId="7965" builtinId="42" hidden="1"/>
    <cellStyle name="20% - Accent4" xfId="7999" builtinId="42" hidden="1"/>
    <cellStyle name="20% - Accent4" xfId="8052" builtinId="42" hidden="1"/>
    <cellStyle name="20% - Accent4" xfId="8105" builtinId="42" hidden="1"/>
    <cellStyle name="20% - Accent4" xfId="8155" builtinId="42" hidden="1"/>
    <cellStyle name="20% - Accent4" xfId="8199" builtinId="42" hidden="1"/>
    <cellStyle name="20% - Accent4" xfId="8236" builtinId="42" hidden="1"/>
    <cellStyle name="20% - Accent4" xfId="8276" builtinId="42" hidden="1"/>
    <cellStyle name="20% - Accent4" xfId="8314" builtinId="42" hidden="1"/>
    <cellStyle name="20% - Accent4" xfId="8349" builtinId="42" hidden="1"/>
    <cellStyle name="20% - Accent4" xfId="8402" builtinId="42" hidden="1"/>
    <cellStyle name="20% - Accent4" xfId="8453" builtinId="42" hidden="1"/>
    <cellStyle name="20% - Accent4" xfId="8497" builtinId="42" hidden="1"/>
    <cellStyle name="20% - Accent4" xfId="8533" builtinId="42" hidden="1"/>
    <cellStyle name="20% - Accent4" xfId="8573" builtinId="42" hidden="1"/>
    <cellStyle name="20% - Accent4" xfId="8611" builtinId="42" hidden="1"/>
    <cellStyle name="20% - Accent4" xfId="8631" builtinId="42" hidden="1"/>
    <cellStyle name="20% - Accent4" xfId="8684" builtinId="42" hidden="1"/>
    <cellStyle name="20% - Accent4" xfId="8734" builtinId="42" hidden="1"/>
    <cellStyle name="20% - Accent4" xfId="8778" builtinId="42" hidden="1"/>
    <cellStyle name="20% - Accent4" xfId="8815" builtinId="42" hidden="1"/>
    <cellStyle name="20% - Accent4" xfId="8855" builtinId="42" hidden="1"/>
    <cellStyle name="20% - Accent4" xfId="8893" builtinId="42" hidden="1"/>
    <cellStyle name="20% - Accent4" xfId="8918" builtinId="42" hidden="1"/>
    <cellStyle name="20% - Accent4" xfId="8968" builtinId="42" hidden="1"/>
    <cellStyle name="20% - Accent4" xfId="9017" builtinId="42" hidden="1"/>
    <cellStyle name="20% - Accent4" xfId="9059" builtinId="42" hidden="1"/>
    <cellStyle name="20% - Accent4" xfId="9095" builtinId="42" hidden="1"/>
    <cellStyle name="20% - Accent4" xfId="9135" builtinId="42" hidden="1"/>
    <cellStyle name="20% - Accent4" xfId="9173" builtinId="42" hidden="1"/>
    <cellStyle name="20% - Accent4" xfId="9192" builtinId="42" hidden="1"/>
    <cellStyle name="20% - Accent4" xfId="9232" builtinId="42" hidden="1"/>
    <cellStyle name="20% - Accent4" xfId="9280" builtinId="42" hidden="1"/>
    <cellStyle name="20% - Accent4" xfId="9323" builtinId="42" hidden="1"/>
    <cellStyle name="20% - Accent4" xfId="9360" builtinId="42" hidden="1"/>
    <cellStyle name="20% - Accent4" xfId="9400" builtinId="42" hidden="1"/>
    <cellStyle name="20% - Accent4" xfId="9438" builtinId="42" hidden="1"/>
    <cellStyle name="20% - Accent4" xfId="9481" builtinId="42" hidden="1"/>
    <cellStyle name="20% - Accent4" xfId="9527" builtinId="42" hidden="1"/>
    <cellStyle name="20% - Accent4" xfId="9555" builtinId="42" hidden="1"/>
    <cellStyle name="20% - Accent4" xfId="9615" builtinId="42" hidden="1"/>
    <cellStyle name="20% - Accent4" xfId="9657" builtinId="42" hidden="1"/>
    <cellStyle name="20% - Accent4" xfId="9704" builtinId="42" hidden="1"/>
    <cellStyle name="20% - Accent4" xfId="9752" builtinId="42" hidden="1"/>
    <cellStyle name="20% - Accent4" xfId="9791" builtinId="42" hidden="1"/>
    <cellStyle name="20% - Accent4" xfId="9839" builtinId="42" hidden="1"/>
    <cellStyle name="20% - Accent4" xfId="9874" builtinId="42" hidden="1"/>
    <cellStyle name="20% - Accent4" xfId="9923" builtinId="42" hidden="1"/>
    <cellStyle name="20% - Accent4" xfId="9963" builtinId="42" hidden="1"/>
    <cellStyle name="20% - Accent4" xfId="10000" builtinId="42" hidden="1"/>
    <cellStyle name="20% - Accent4" xfId="10040" builtinId="42" hidden="1"/>
    <cellStyle name="20% - Accent4" xfId="10087" builtinId="42" hidden="1"/>
    <cellStyle name="20% - Accent4" xfId="10135" builtinId="42" hidden="1"/>
    <cellStyle name="20% - Accent4" xfId="10174" builtinId="42" hidden="1"/>
    <cellStyle name="20% - Accent4" xfId="10221" builtinId="42" hidden="1"/>
    <cellStyle name="20% - Accent4" xfId="10257" builtinId="42" hidden="1"/>
    <cellStyle name="20% - Accent4" xfId="10306" builtinId="42" hidden="1"/>
    <cellStyle name="20% - Accent4" xfId="10345" builtinId="42" hidden="1"/>
    <cellStyle name="20% - Accent4" xfId="10380" builtinId="42" hidden="1"/>
    <cellStyle name="20% - Accent4" xfId="10418" builtinId="42" hidden="1"/>
    <cellStyle name="20% - Accent4" xfId="10060" builtinId="42" hidden="1"/>
    <cellStyle name="20% - Accent4" xfId="10471" builtinId="42" hidden="1"/>
    <cellStyle name="20% - Accent4" xfId="10511" builtinId="42" hidden="1"/>
    <cellStyle name="20% - Accent4" xfId="10557" builtinId="42" hidden="1"/>
    <cellStyle name="20% - Accent4" xfId="10593" builtinId="42" hidden="1"/>
    <cellStyle name="20% - Accent4" xfId="10642" builtinId="42" hidden="1"/>
    <cellStyle name="20% - Accent4" xfId="10683" builtinId="42" hidden="1"/>
    <cellStyle name="20% - Accent4" xfId="10719" builtinId="42" hidden="1"/>
    <cellStyle name="20% - Accent4" xfId="10759" builtinId="42" hidden="1"/>
    <cellStyle name="20% - Accent4" xfId="10496" builtinId="42" hidden="1"/>
    <cellStyle name="20% - Accent4" xfId="10800" builtinId="42" hidden="1"/>
    <cellStyle name="20% - Accent4" xfId="10837" builtinId="42" hidden="1"/>
    <cellStyle name="20% - Accent4" xfId="10880" builtinId="42" hidden="1"/>
    <cellStyle name="20% - Accent4" xfId="10912" builtinId="42" hidden="1"/>
    <cellStyle name="20% - Accent4" xfId="10957" builtinId="42" hidden="1"/>
    <cellStyle name="20% - Accent4" xfId="10993" builtinId="42" hidden="1"/>
    <cellStyle name="20% - Accent4" xfId="11026" builtinId="42" hidden="1"/>
    <cellStyle name="20% - Accent4" xfId="11062" builtinId="42" hidden="1"/>
    <cellStyle name="20% - Accent4" xfId="9985" builtinId="42" hidden="1"/>
    <cellStyle name="20% - Accent4" xfId="11099" builtinId="42" hidden="1"/>
    <cellStyle name="20% - Accent4" xfId="11132" builtinId="42" hidden="1"/>
    <cellStyle name="20% - Accent4" xfId="11184" builtinId="42" hidden="1"/>
    <cellStyle name="20% - Accent4" xfId="11237" builtinId="42" hidden="1"/>
    <cellStyle name="20% - Accent4" xfId="11286" builtinId="42" hidden="1"/>
    <cellStyle name="20% - Accent4" xfId="11330" builtinId="42" hidden="1"/>
    <cellStyle name="20% - Accent4" xfId="11366" builtinId="42" hidden="1"/>
    <cellStyle name="20% - Accent4" xfId="11405" builtinId="42" hidden="1"/>
    <cellStyle name="20% - Accent4" xfId="11442" builtinId="42" hidden="1"/>
    <cellStyle name="20% - Accent4" xfId="11476" builtinId="42" hidden="1"/>
    <cellStyle name="20% - Accent4" xfId="11526" builtinId="42" hidden="1"/>
    <cellStyle name="20% - Accent4" xfId="11576" builtinId="42" hidden="1"/>
    <cellStyle name="20% - Accent4" xfId="11618" builtinId="42" hidden="1"/>
    <cellStyle name="20% - Accent4" xfId="11653" builtinId="42" hidden="1"/>
    <cellStyle name="20% - Accent4" xfId="11692" builtinId="42" hidden="1"/>
    <cellStyle name="20% - Accent4" xfId="11730" builtinId="42" hidden="1"/>
    <cellStyle name="20% - Accent4" xfId="11750" builtinId="42" hidden="1"/>
    <cellStyle name="20% - Accent4" xfId="11801" builtinId="42" hidden="1"/>
    <cellStyle name="20% - Accent4" xfId="11850" builtinId="42" hidden="1"/>
    <cellStyle name="20% - Accent4" xfId="11892" builtinId="42" hidden="1"/>
    <cellStyle name="20% - Accent4" xfId="11928" builtinId="42" hidden="1"/>
    <cellStyle name="20% - Accent4" xfId="11967" builtinId="42" hidden="1"/>
    <cellStyle name="20% - Accent4" xfId="12005" builtinId="42" hidden="1"/>
    <cellStyle name="20% - Accent4" xfId="12030" builtinId="42" hidden="1"/>
    <cellStyle name="20% - Accent4" xfId="12078" builtinId="42" hidden="1"/>
    <cellStyle name="20% - Accent4" xfId="12124" builtinId="42" hidden="1"/>
    <cellStyle name="20% - Accent4" xfId="12163" builtinId="42" hidden="1"/>
    <cellStyle name="20% - Accent4" xfId="12198" builtinId="42" hidden="1"/>
    <cellStyle name="20% - Accent4" xfId="12237" builtinId="42" hidden="1"/>
    <cellStyle name="20% - Accent4" xfId="12275" builtinId="42" hidden="1"/>
    <cellStyle name="20% - Accent4" xfId="12294" builtinId="42" hidden="1"/>
    <cellStyle name="20% - Accent4" xfId="12333" builtinId="42" hidden="1"/>
    <cellStyle name="20% - Accent4" xfId="12380" builtinId="42" hidden="1"/>
    <cellStyle name="20% - Accent4" xfId="12422" builtinId="42" hidden="1"/>
    <cellStyle name="20% - Accent4" xfId="12459" builtinId="42" hidden="1"/>
    <cellStyle name="20% - Accent4" xfId="12498" builtinId="42" hidden="1"/>
    <cellStyle name="20% - Accent4" xfId="12536" builtinId="42" hidden="1"/>
    <cellStyle name="20% - Accent4" xfId="12578" builtinId="42" hidden="1"/>
    <cellStyle name="20% - Accent4" xfId="12623" builtinId="42" hidden="1"/>
    <cellStyle name="20% - Accent4" xfId="6443" builtinId="42" hidden="1"/>
    <cellStyle name="20% - Accent4" xfId="11990" builtinId="42" hidden="1"/>
    <cellStyle name="20% - Accent4" xfId="11914" builtinId="42" hidden="1"/>
    <cellStyle name="20% - Accent4" xfId="11874" builtinId="42" hidden="1"/>
    <cellStyle name="20% - Accent4" xfId="11602" builtinId="42" hidden="1"/>
    <cellStyle name="20% - Accent4" xfId="12665" builtinId="42" hidden="1"/>
    <cellStyle name="20% - Accent4" xfId="12712" builtinId="42" hidden="1"/>
    <cellStyle name="20% - Accent4" xfId="12747" builtinId="42" hidden="1"/>
    <cellStyle name="20% - Accent4" xfId="12796" builtinId="42" hidden="1"/>
    <cellStyle name="20% - Accent4" xfId="12836" builtinId="42" hidden="1"/>
    <cellStyle name="20% - Accent4" xfId="12872" builtinId="42" hidden="1"/>
    <cellStyle name="20% - Accent4" xfId="12912" builtinId="42" hidden="1"/>
    <cellStyle name="20% - Accent4" xfId="12958" builtinId="42" hidden="1"/>
    <cellStyle name="20% - Accent4" xfId="13006" builtinId="42" hidden="1"/>
    <cellStyle name="20% - Accent4" xfId="13045" builtinId="42" hidden="1"/>
    <cellStyle name="20% - Accent4" xfId="13092" builtinId="42" hidden="1"/>
    <cellStyle name="20% - Accent4" xfId="13128" builtinId="42" hidden="1"/>
    <cellStyle name="20% - Accent4" xfId="13177" builtinId="42" hidden="1"/>
    <cellStyle name="20% - Accent4" xfId="13216" builtinId="42" hidden="1"/>
    <cellStyle name="20% - Accent4" xfId="13251" builtinId="42" hidden="1"/>
    <cellStyle name="20% - Accent4" xfId="13289" builtinId="42" hidden="1"/>
    <cellStyle name="20% - Accent4" xfId="12931" builtinId="42" hidden="1"/>
    <cellStyle name="20% - Accent4" xfId="13342" builtinId="42" hidden="1"/>
    <cellStyle name="20% - Accent4" xfId="13382" builtinId="42" hidden="1"/>
    <cellStyle name="20% - Accent4" xfId="13428" builtinId="42" hidden="1"/>
    <cellStyle name="20% - Accent4" xfId="13464" builtinId="42" hidden="1"/>
    <cellStyle name="20% - Accent4" xfId="13513" builtinId="42" hidden="1"/>
    <cellStyle name="20% - Accent4" xfId="13554" builtinId="42" hidden="1"/>
    <cellStyle name="20% - Accent4" xfId="13590" builtinId="42" hidden="1"/>
    <cellStyle name="20% - Accent4" xfId="13630" builtinId="42" hidden="1"/>
    <cellStyle name="20% - Accent4" xfId="13367" builtinId="42" hidden="1"/>
    <cellStyle name="20% - Accent4" xfId="13671" builtinId="42" hidden="1"/>
    <cellStyle name="20% - Accent4" xfId="13707" builtinId="42" hidden="1"/>
    <cellStyle name="20% - Accent4" xfId="13750" builtinId="42" hidden="1"/>
    <cellStyle name="20% - Accent4" xfId="13782" builtinId="42" hidden="1"/>
    <cellStyle name="20% - Accent4" xfId="13827" builtinId="42" hidden="1"/>
    <cellStyle name="20% - Accent4" xfId="13863" builtinId="42" hidden="1"/>
    <cellStyle name="20% - Accent4" xfId="13896" builtinId="42" hidden="1"/>
    <cellStyle name="20% - Accent4" xfId="13932" builtinId="42" hidden="1"/>
    <cellStyle name="20% - Accent4" xfId="12857" builtinId="42" hidden="1"/>
    <cellStyle name="20% - Accent4" xfId="13966" builtinId="42" hidden="1"/>
    <cellStyle name="20% - Accent4" xfId="13997" builtinId="42" hidden="1"/>
    <cellStyle name="20% - Accent4" xfId="14041" builtinId="42" hidden="1"/>
    <cellStyle name="20% - Accent4" xfId="14087" builtinId="42" hidden="1"/>
    <cellStyle name="20% - Accent4" xfId="14132" builtinId="42" hidden="1"/>
    <cellStyle name="20% - Accent4" xfId="14169" builtinId="42" hidden="1"/>
    <cellStyle name="20% - Accent4" xfId="14201" builtinId="42" hidden="1"/>
    <cellStyle name="20% - Accent4" xfId="14237" builtinId="42" hidden="1"/>
    <cellStyle name="20% - Accent4" xfId="14270" builtinId="42" hidden="1"/>
    <cellStyle name="20% - Accent4" xfId="14300" builtinId="42" hidden="1"/>
    <cellStyle name="20% - Accent4" xfId="14346" builtinId="42" hidden="1"/>
    <cellStyle name="20% - Accent4" xfId="14394" builtinId="42" hidden="1"/>
    <cellStyle name="20% - Accent4" xfId="14433" builtinId="42" hidden="1"/>
    <cellStyle name="20% - Accent4" xfId="14466" builtinId="42" hidden="1"/>
    <cellStyle name="20% - Accent4" xfId="14502" builtinId="42" hidden="1"/>
    <cellStyle name="20% - Accent4" xfId="14538" builtinId="42" hidden="1"/>
    <cellStyle name="20% - Accent4" xfId="14557" builtinId="42" hidden="1"/>
    <cellStyle name="20% - Accent4" xfId="14605" builtinId="42" hidden="1"/>
    <cellStyle name="20% - Accent4" xfId="14652" builtinId="42" hidden="1"/>
    <cellStyle name="20% - Accent4" xfId="14691" builtinId="42" hidden="1"/>
    <cellStyle name="20% - Accent4" xfId="14725" builtinId="42" hidden="1"/>
    <cellStyle name="20% - Accent4" xfId="14761" builtinId="42" hidden="1"/>
    <cellStyle name="20% - Accent4" xfId="14797" builtinId="42" hidden="1"/>
    <cellStyle name="20% - Accent4" xfId="14821" builtinId="42" hidden="1"/>
    <cellStyle name="20% - Accent4" xfId="14867" builtinId="42" hidden="1"/>
    <cellStyle name="20% - Accent4" xfId="14911" builtinId="42" hidden="1"/>
    <cellStyle name="20% - Accent4" xfId="14948" builtinId="42" hidden="1"/>
    <cellStyle name="20% - Accent4" xfId="14981" builtinId="42" hidden="1"/>
    <cellStyle name="20% - Accent4" xfId="15017" builtinId="42" hidden="1"/>
    <cellStyle name="20% - Accent4" xfId="15053" builtinId="42" hidden="1"/>
    <cellStyle name="20% - Accent4" xfId="15071" builtinId="42" hidden="1"/>
    <cellStyle name="20% - Accent4" xfId="15108" builtinId="42" hidden="1"/>
    <cellStyle name="20% - Accent4" xfId="15153" builtinId="42" hidden="1"/>
    <cellStyle name="20% - Accent4" xfId="15191" builtinId="42" hidden="1"/>
    <cellStyle name="20% - Accent4" xfId="15225" builtinId="42" hidden="1"/>
    <cellStyle name="20% - Accent4" xfId="15261" builtinId="42" hidden="1"/>
    <cellStyle name="20% - Accent4" xfId="15297" builtinId="42" hidden="1"/>
    <cellStyle name="20% - Accent4" xfId="15333" builtinId="42" hidden="1"/>
    <cellStyle name="20% - Accent4" xfId="15372" builtinId="42" hidden="1"/>
    <cellStyle name="20% - Accent5" xfId="42" builtinId="46" hidden="1"/>
    <cellStyle name="20% - Accent5" xfId="96" builtinId="46" hidden="1"/>
    <cellStyle name="20% - Accent5" xfId="139" builtinId="46" hidden="1"/>
    <cellStyle name="20% - Accent5" xfId="186" builtinId="46" hidden="1"/>
    <cellStyle name="20% - Accent5" xfId="228" builtinId="46" hidden="1"/>
    <cellStyle name="20% - Accent5" xfId="277" builtinId="46" hidden="1"/>
    <cellStyle name="20% - Accent5" xfId="327" builtinId="46" hidden="1"/>
    <cellStyle name="20% - Accent5" xfId="366" builtinId="46" hidden="1"/>
    <cellStyle name="20% - Accent5" xfId="414" builtinId="46" hidden="1"/>
    <cellStyle name="20% - Accent5" xfId="449" builtinId="46" hidden="1"/>
    <cellStyle name="20% - Accent5" xfId="498" builtinId="46" hidden="1"/>
    <cellStyle name="20% - Accent5" xfId="538" builtinId="46" hidden="1"/>
    <cellStyle name="20% - Accent5" xfId="575" builtinId="46" hidden="1"/>
    <cellStyle name="20% - Accent5" xfId="615" builtinId="46" hidden="1"/>
    <cellStyle name="20% - Accent5" xfId="662" builtinId="46" hidden="1"/>
    <cellStyle name="20% - Accent5" xfId="710" builtinId="46" hidden="1"/>
    <cellStyle name="20% - Accent5" xfId="749" builtinId="46" hidden="1"/>
    <cellStyle name="20% - Accent5" xfId="796" builtinId="46" hidden="1"/>
    <cellStyle name="20% - Accent5" xfId="832" builtinId="46" hidden="1"/>
    <cellStyle name="20% - Accent5" xfId="881" builtinId="46" hidden="1"/>
    <cellStyle name="20% - Accent5" xfId="920" builtinId="46" hidden="1"/>
    <cellStyle name="20% - Accent5" xfId="955" builtinId="46" hidden="1"/>
    <cellStyle name="20% - Accent5" xfId="993" builtinId="46" hidden="1"/>
    <cellStyle name="20% - Accent5" xfId="625" builtinId="46" hidden="1"/>
    <cellStyle name="20% - Accent5" xfId="1046" builtinId="46" hidden="1"/>
    <cellStyle name="20% - Accent5" xfId="1086" builtinId="46" hidden="1"/>
    <cellStyle name="20% - Accent5" xfId="1132" builtinId="46" hidden="1"/>
    <cellStyle name="20% - Accent5" xfId="1168" builtinId="46" hidden="1"/>
    <cellStyle name="20% - Accent5" xfId="1217" builtinId="46" hidden="1"/>
    <cellStyle name="20% - Accent5" xfId="1258" builtinId="46" hidden="1"/>
    <cellStyle name="20% - Accent5" xfId="1294" builtinId="46" hidden="1"/>
    <cellStyle name="20% - Accent5" xfId="1334" builtinId="46" hidden="1"/>
    <cellStyle name="20% - Accent5" xfId="1315" builtinId="46" hidden="1"/>
    <cellStyle name="20% - Accent5" xfId="1375" builtinId="46" hidden="1"/>
    <cellStyle name="20% - Accent5" xfId="1412" builtinId="46" hidden="1"/>
    <cellStyle name="20% - Accent5" xfId="1455" builtinId="46" hidden="1"/>
    <cellStyle name="20% - Accent5" xfId="1487" builtinId="46" hidden="1"/>
    <cellStyle name="20% - Accent5" xfId="1532" builtinId="46" hidden="1"/>
    <cellStyle name="20% - Accent5" xfId="1568" builtinId="46" hidden="1"/>
    <cellStyle name="20% - Accent5" xfId="1601" builtinId="46" hidden="1"/>
    <cellStyle name="20% - Accent5" xfId="1637" builtinId="46" hidden="1"/>
    <cellStyle name="20% - Accent5" xfId="247" builtinId="46" hidden="1"/>
    <cellStyle name="20% - Accent5" xfId="1675" builtinId="46" hidden="1"/>
    <cellStyle name="20% - Accent5" xfId="1709" builtinId="46" hidden="1"/>
    <cellStyle name="20% - Accent5" xfId="1762" builtinId="46" hidden="1"/>
    <cellStyle name="20% - Accent5" xfId="1815" builtinId="46" hidden="1"/>
    <cellStyle name="20% - Accent5" xfId="1865" builtinId="46" hidden="1"/>
    <cellStyle name="20% - Accent5" xfId="1909" builtinId="46" hidden="1"/>
    <cellStyle name="20% - Accent5" xfId="1946" builtinId="46" hidden="1"/>
    <cellStyle name="20% - Accent5" xfId="1986" builtinId="46" hidden="1"/>
    <cellStyle name="20% - Accent5" xfId="2024" builtinId="46" hidden="1"/>
    <cellStyle name="20% - Accent5" xfId="2059" builtinId="46" hidden="1"/>
    <cellStyle name="20% - Accent5" xfId="2112" builtinId="46" hidden="1"/>
    <cellStyle name="20% - Accent5" xfId="2163" builtinId="46" hidden="1"/>
    <cellStyle name="20% - Accent5" xfId="2207" builtinId="46" hidden="1"/>
    <cellStyle name="20% - Accent5" xfId="2243" builtinId="46" hidden="1"/>
    <cellStyle name="20% - Accent5" xfId="2283" builtinId="46" hidden="1"/>
    <cellStyle name="20% - Accent5" xfId="2321" builtinId="46" hidden="1"/>
    <cellStyle name="20% - Accent5" xfId="2341" builtinId="46" hidden="1"/>
    <cellStyle name="20% - Accent5" xfId="2394" builtinId="46" hidden="1"/>
    <cellStyle name="20% - Accent5" xfId="2444" builtinId="46" hidden="1"/>
    <cellStyle name="20% - Accent5" xfId="2488" builtinId="46" hidden="1"/>
    <cellStyle name="20% - Accent5" xfId="2525" builtinId="46" hidden="1"/>
    <cellStyle name="20% - Accent5" xfId="2565" builtinId="46" hidden="1"/>
    <cellStyle name="20% - Accent5" xfId="2603" builtinId="46" hidden="1"/>
    <cellStyle name="20% - Accent5" xfId="2628" builtinId="46" hidden="1"/>
    <cellStyle name="20% - Accent5" xfId="2678" builtinId="46" hidden="1"/>
    <cellStyle name="20% - Accent5" xfId="2727" builtinId="46" hidden="1"/>
    <cellStyle name="20% - Accent5" xfId="2769" builtinId="46" hidden="1"/>
    <cellStyle name="20% - Accent5" xfId="2805" builtinId="46" hidden="1"/>
    <cellStyle name="20% - Accent5" xfId="2845" builtinId="46" hidden="1"/>
    <cellStyle name="20% - Accent5" xfId="2883" builtinId="46" hidden="1"/>
    <cellStyle name="20% - Accent5" xfId="2902" builtinId="46" hidden="1"/>
    <cellStyle name="20% - Accent5" xfId="2942" builtinId="46" hidden="1"/>
    <cellStyle name="20% - Accent5" xfId="2990" builtinId="46" hidden="1"/>
    <cellStyle name="20% - Accent5" xfId="3033" builtinId="46" hidden="1"/>
    <cellStyle name="20% - Accent5" xfId="3070" builtinId="46" hidden="1"/>
    <cellStyle name="20% - Accent5" xfId="3110" builtinId="46" hidden="1"/>
    <cellStyle name="20% - Accent5" xfId="3148" builtinId="46" hidden="1"/>
    <cellStyle name="20% - Accent5" xfId="3191" builtinId="46" hidden="1"/>
    <cellStyle name="20% - Accent5" xfId="3237" builtinId="46" hidden="1"/>
    <cellStyle name="20% - Accent5" xfId="3289" builtinId="46" hidden="1"/>
    <cellStyle name="20% - Accent5" xfId="3333" builtinId="46" hidden="1"/>
    <cellStyle name="20% - Accent5" xfId="3375" builtinId="46" hidden="1"/>
    <cellStyle name="20% - Accent5" xfId="3420" builtinId="46" hidden="1"/>
    <cellStyle name="20% - Accent5" xfId="3470" builtinId="46" hidden="1"/>
    <cellStyle name="20% - Accent5" xfId="3509" builtinId="46" hidden="1"/>
    <cellStyle name="20% - Accent5" xfId="3557" builtinId="46" hidden="1"/>
    <cellStyle name="20% - Accent5" xfId="3592" builtinId="46" hidden="1"/>
    <cellStyle name="20% - Accent5" xfId="3641" builtinId="46" hidden="1"/>
    <cellStyle name="20% - Accent5" xfId="3681" builtinId="46" hidden="1"/>
    <cellStyle name="20% - Accent5" xfId="3718" builtinId="46" hidden="1"/>
    <cellStyle name="20% - Accent5" xfId="3758" builtinId="46" hidden="1"/>
    <cellStyle name="20% - Accent5" xfId="3805" builtinId="46" hidden="1"/>
    <cellStyle name="20% - Accent5" xfId="3853" builtinId="46" hidden="1"/>
    <cellStyle name="20% - Accent5" xfId="3892" builtinId="46" hidden="1"/>
    <cellStyle name="20% - Accent5" xfId="3939" builtinId="46" hidden="1"/>
    <cellStyle name="20% - Accent5" xfId="3975" builtinId="46" hidden="1"/>
    <cellStyle name="20% - Accent5" xfId="4024" builtinId="46" hidden="1"/>
    <cellStyle name="20% - Accent5" xfId="4063" builtinId="46" hidden="1"/>
    <cellStyle name="20% - Accent5" xfId="4098" builtinId="46" hidden="1"/>
    <cellStyle name="20% - Accent5" xfId="4136" builtinId="46" hidden="1"/>
    <cellStyle name="20% - Accent5" xfId="3768" builtinId="46" hidden="1"/>
    <cellStyle name="20% - Accent5" xfId="4189" builtinId="46" hidden="1"/>
    <cellStyle name="20% - Accent5" xfId="4229" builtinId="46" hidden="1"/>
    <cellStyle name="20% - Accent5" xfId="4275" builtinId="46" hidden="1"/>
    <cellStyle name="20% - Accent5" xfId="4311" builtinId="46" hidden="1"/>
    <cellStyle name="20% - Accent5" xfId="4360" builtinId="46" hidden="1"/>
    <cellStyle name="20% - Accent5" xfId="4401" builtinId="46" hidden="1"/>
    <cellStyle name="20% - Accent5" xfId="4437" builtinId="46" hidden="1"/>
    <cellStyle name="20% - Accent5" xfId="4477" builtinId="46" hidden="1"/>
    <cellStyle name="20% - Accent5" xfId="4458" builtinId="46" hidden="1"/>
    <cellStyle name="20% - Accent5" xfId="4518" builtinId="46" hidden="1"/>
    <cellStyle name="20% - Accent5" xfId="4555" builtinId="46" hidden="1"/>
    <cellStyle name="20% - Accent5" xfId="4598" builtinId="46" hidden="1"/>
    <cellStyle name="20% - Accent5" xfId="4630" builtinId="46" hidden="1"/>
    <cellStyle name="20% - Accent5" xfId="4675" builtinId="46" hidden="1"/>
    <cellStyle name="20% - Accent5" xfId="4711" builtinId="46" hidden="1"/>
    <cellStyle name="20% - Accent5" xfId="4744" builtinId="46" hidden="1"/>
    <cellStyle name="20% - Accent5" xfId="4780" builtinId="46" hidden="1"/>
    <cellStyle name="20% - Accent5" xfId="3390" builtinId="46" hidden="1"/>
    <cellStyle name="20% - Accent5" xfId="4818" builtinId="46" hidden="1"/>
    <cellStyle name="20% - Accent5" xfId="4852" builtinId="46" hidden="1"/>
    <cellStyle name="20% - Accent5" xfId="4904" builtinId="46" hidden="1"/>
    <cellStyle name="20% - Accent5" xfId="4956" builtinId="46" hidden="1"/>
    <cellStyle name="20% - Accent5" xfId="5005" builtinId="46" hidden="1"/>
    <cellStyle name="20% - Accent5" xfId="5048" builtinId="46" hidden="1"/>
    <cellStyle name="20% - Accent5" xfId="5085" builtinId="46" hidden="1"/>
    <cellStyle name="20% - Accent5" xfId="5125" builtinId="46" hidden="1"/>
    <cellStyle name="20% - Accent5" xfId="5163" builtinId="46" hidden="1"/>
    <cellStyle name="20% - Accent5" xfId="5198" builtinId="46" hidden="1"/>
    <cellStyle name="20% - Accent5" xfId="5250" builtinId="46" hidden="1"/>
    <cellStyle name="20% - Accent5" xfId="5301" builtinId="46" hidden="1"/>
    <cellStyle name="20% - Accent5" xfId="5345" builtinId="46" hidden="1"/>
    <cellStyle name="20% - Accent5" xfId="5381" builtinId="46" hidden="1"/>
    <cellStyle name="20% - Accent5" xfId="5421" builtinId="46" hidden="1"/>
    <cellStyle name="20% - Accent5" xfId="5459" builtinId="46" hidden="1"/>
    <cellStyle name="20% - Accent5" xfId="5479" builtinId="46" hidden="1"/>
    <cellStyle name="20% - Accent5" xfId="5532" builtinId="46" hidden="1"/>
    <cellStyle name="20% - Accent5" xfId="5582" builtinId="46" hidden="1"/>
    <cellStyle name="20% - Accent5" xfId="5626" builtinId="46" hidden="1"/>
    <cellStyle name="20% - Accent5" xfId="5663" builtinId="46" hidden="1"/>
    <cellStyle name="20% - Accent5" xfId="5703" builtinId="46" hidden="1"/>
    <cellStyle name="20% - Accent5" xfId="5741" builtinId="46" hidden="1"/>
    <cellStyle name="20% - Accent5" xfId="5766" builtinId="46" hidden="1"/>
    <cellStyle name="20% - Accent5" xfId="5816" builtinId="46" hidden="1"/>
    <cellStyle name="20% - Accent5" xfId="5865" builtinId="46" hidden="1"/>
    <cellStyle name="20% - Accent5" xfId="5907" builtinId="46" hidden="1"/>
    <cellStyle name="20% - Accent5" xfId="5943" builtinId="46" hidden="1"/>
    <cellStyle name="20% - Accent5" xfId="5983" builtinId="46" hidden="1"/>
    <cellStyle name="20% - Accent5" xfId="6021" builtinId="46" hidden="1"/>
    <cellStyle name="20% - Accent5" xfId="6040" builtinId="46" hidden="1"/>
    <cellStyle name="20% - Accent5" xfId="6080" builtinId="46" hidden="1"/>
    <cellStyle name="20% - Accent5" xfId="6128" builtinId="46" hidden="1"/>
    <cellStyle name="20% - Accent5" xfId="6171" builtinId="46" hidden="1"/>
    <cellStyle name="20% - Accent5" xfId="6208" builtinId="46" hidden="1"/>
    <cellStyle name="20% - Accent5" xfId="6248" builtinId="46" hidden="1"/>
    <cellStyle name="20% - Accent5" xfId="6286" builtinId="46" hidden="1"/>
    <cellStyle name="20% - Accent5" xfId="6329" builtinId="46" hidden="1"/>
    <cellStyle name="20% - Accent5" xfId="6374" builtinId="46" hidden="1"/>
    <cellStyle name="20% - Accent5" xfId="6418" builtinId="46" hidden="1"/>
    <cellStyle name="20% - Accent5" xfId="6482" builtinId="46" hidden="1"/>
    <cellStyle name="20% - Accent5" xfId="6525" builtinId="46" hidden="1"/>
    <cellStyle name="20% - Accent5" xfId="6571" builtinId="46" hidden="1"/>
    <cellStyle name="20% - Accent5" xfId="6621" builtinId="46" hidden="1"/>
    <cellStyle name="20% - Accent5" xfId="6660" builtinId="46" hidden="1"/>
    <cellStyle name="20% - Accent5" xfId="6708" builtinId="46" hidden="1"/>
    <cellStyle name="20% - Accent5" xfId="6743" builtinId="46" hidden="1"/>
    <cellStyle name="20% - Accent5" xfId="6792" builtinId="46" hidden="1"/>
    <cellStyle name="20% - Accent5" xfId="6832" builtinId="46" hidden="1"/>
    <cellStyle name="20% - Accent5" xfId="6869" builtinId="46" hidden="1"/>
    <cellStyle name="20% - Accent5" xfId="6909" builtinId="46" hidden="1"/>
    <cellStyle name="20% - Accent5" xfId="6956" builtinId="46" hidden="1"/>
    <cellStyle name="20% - Accent5" xfId="7004" builtinId="46" hidden="1"/>
    <cellStyle name="20% - Accent5" xfId="7043" builtinId="46" hidden="1"/>
    <cellStyle name="20% - Accent5" xfId="7090" builtinId="46" hidden="1"/>
    <cellStyle name="20% - Accent5" xfId="7126" builtinId="46" hidden="1"/>
    <cellStyle name="20% - Accent5" xfId="7175" builtinId="46" hidden="1"/>
    <cellStyle name="20% - Accent5" xfId="7214" builtinId="46" hidden="1"/>
    <cellStyle name="20% - Accent5" xfId="7249" builtinId="46" hidden="1"/>
    <cellStyle name="20% - Accent5" xfId="7287" builtinId="46" hidden="1"/>
    <cellStyle name="20% - Accent5" xfId="6919" builtinId="46" hidden="1"/>
    <cellStyle name="20% - Accent5" xfId="7340" builtinId="46" hidden="1"/>
    <cellStyle name="20% - Accent5" xfId="7380" builtinId="46" hidden="1"/>
    <cellStyle name="20% - Accent5" xfId="7426" builtinId="46" hidden="1"/>
    <cellStyle name="20% - Accent5" xfId="7462" builtinId="46" hidden="1"/>
    <cellStyle name="20% - Accent5" xfId="7511" builtinId="46" hidden="1"/>
    <cellStyle name="20% - Accent5" xfId="7552" builtinId="46" hidden="1"/>
    <cellStyle name="20% - Accent5" xfId="7588" builtinId="46" hidden="1"/>
    <cellStyle name="20% - Accent5" xfId="7628" builtinId="46" hidden="1"/>
    <cellStyle name="20% - Accent5" xfId="7609" builtinId="46" hidden="1"/>
    <cellStyle name="20% - Accent5" xfId="7669" builtinId="46" hidden="1"/>
    <cellStyle name="20% - Accent5" xfId="7706" builtinId="46" hidden="1"/>
    <cellStyle name="20% - Accent5" xfId="7749" builtinId="46" hidden="1"/>
    <cellStyle name="20% - Accent5" xfId="7781" builtinId="46" hidden="1"/>
    <cellStyle name="20% - Accent5" xfId="7826" builtinId="46" hidden="1"/>
    <cellStyle name="20% - Accent5" xfId="7862" builtinId="46" hidden="1"/>
    <cellStyle name="20% - Accent5" xfId="7895" builtinId="46" hidden="1"/>
    <cellStyle name="20% - Accent5" xfId="7931" builtinId="46" hidden="1"/>
    <cellStyle name="20% - Accent5" xfId="6541" builtinId="46" hidden="1"/>
    <cellStyle name="20% - Accent5" xfId="7969" builtinId="46" hidden="1"/>
    <cellStyle name="20% - Accent5" xfId="8003" builtinId="46" hidden="1"/>
    <cellStyle name="20% - Accent5" xfId="8056" builtinId="46" hidden="1"/>
    <cellStyle name="20% - Accent5" xfId="8109" builtinId="46" hidden="1"/>
    <cellStyle name="20% - Accent5" xfId="8159" builtinId="46" hidden="1"/>
    <cellStyle name="20% - Accent5" xfId="8203" builtinId="46" hidden="1"/>
    <cellStyle name="20% - Accent5" xfId="8240" builtinId="46" hidden="1"/>
    <cellStyle name="20% - Accent5" xfId="8280" builtinId="46" hidden="1"/>
    <cellStyle name="20% - Accent5" xfId="8318" builtinId="46" hidden="1"/>
    <cellStyle name="20% - Accent5" xfId="8353" builtinId="46" hidden="1"/>
    <cellStyle name="20% - Accent5" xfId="8406" builtinId="46" hidden="1"/>
    <cellStyle name="20% - Accent5" xfId="8457" builtinId="46" hidden="1"/>
    <cellStyle name="20% - Accent5" xfId="8501" builtinId="46" hidden="1"/>
    <cellStyle name="20% - Accent5" xfId="8537" builtinId="46" hidden="1"/>
    <cellStyle name="20% - Accent5" xfId="8577" builtinId="46" hidden="1"/>
    <cellStyle name="20% - Accent5" xfId="8615" builtinId="46" hidden="1"/>
    <cellStyle name="20% - Accent5" xfId="8635" builtinId="46" hidden="1"/>
    <cellStyle name="20% - Accent5" xfId="8688" builtinId="46" hidden="1"/>
    <cellStyle name="20% - Accent5" xfId="8738" builtinId="46" hidden="1"/>
    <cellStyle name="20% - Accent5" xfId="8782" builtinId="46" hidden="1"/>
    <cellStyle name="20% - Accent5" xfId="8819" builtinId="46" hidden="1"/>
    <cellStyle name="20% - Accent5" xfId="8859" builtinId="46" hidden="1"/>
    <cellStyle name="20% - Accent5" xfId="8897" builtinId="46" hidden="1"/>
    <cellStyle name="20% - Accent5" xfId="8922" builtinId="46" hidden="1"/>
    <cellStyle name="20% - Accent5" xfId="8972" builtinId="46" hidden="1"/>
    <cellStyle name="20% - Accent5" xfId="9021" builtinId="46" hidden="1"/>
    <cellStyle name="20% - Accent5" xfId="9063" builtinId="46" hidden="1"/>
    <cellStyle name="20% - Accent5" xfId="9099" builtinId="46" hidden="1"/>
    <cellStyle name="20% - Accent5" xfId="9139" builtinId="46" hidden="1"/>
    <cellStyle name="20% - Accent5" xfId="9177" builtinId="46" hidden="1"/>
    <cellStyle name="20% - Accent5" xfId="9196" builtinId="46" hidden="1"/>
    <cellStyle name="20% - Accent5" xfId="9236" builtinId="46" hidden="1"/>
    <cellStyle name="20% - Accent5" xfId="9284" builtinId="46" hidden="1"/>
    <cellStyle name="20% - Accent5" xfId="9327" builtinId="46" hidden="1"/>
    <cellStyle name="20% - Accent5" xfId="9364" builtinId="46" hidden="1"/>
    <cellStyle name="20% - Accent5" xfId="9404" builtinId="46" hidden="1"/>
    <cellStyle name="20% - Accent5" xfId="9442" builtinId="46" hidden="1"/>
    <cellStyle name="20% - Accent5" xfId="9485" builtinId="46" hidden="1"/>
    <cellStyle name="20% - Accent5" xfId="9531" builtinId="46" hidden="1"/>
    <cellStyle name="20% - Accent5" xfId="9559" builtinId="46" hidden="1"/>
    <cellStyle name="20% - Accent5" xfId="9619" builtinId="46" hidden="1"/>
    <cellStyle name="20% - Accent5" xfId="9661" builtinId="46" hidden="1"/>
    <cellStyle name="20% - Accent5" xfId="9708" builtinId="46" hidden="1"/>
    <cellStyle name="20% - Accent5" xfId="9756" builtinId="46" hidden="1"/>
    <cellStyle name="20% - Accent5" xfId="9795" builtinId="46" hidden="1"/>
    <cellStyle name="20% - Accent5" xfId="9843" builtinId="46" hidden="1"/>
    <cellStyle name="20% - Accent5" xfId="9878" builtinId="46" hidden="1"/>
    <cellStyle name="20% - Accent5" xfId="9927" builtinId="46" hidden="1"/>
    <cellStyle name="20% - Accent5" xfId="9967" builtinId="46" hidden="1"/>
    <cellStyle name="20% - Accent5" xfId="10004" builtinId="46" hidden="1"/>
    <cellStyle name="20% - Accent5" xfId="10044" builtinId="46" hidden="1"/>
    <cellStyle name="20% - Accent5" xfId="10091" builtinId="46" hidden="1"/>
    <cellStyle name="20% - Accent5" xfId="10139" builtinId="46" hidden="1"/>
    <cellStyle name="20% - Accent5" xfId="10178" builtinId="46" hidden="1"/>
    <cellStyle name="20% - Accent5" xfId="10225" builtinId="46" hidden="1"/>
    <cellStyle name="20% - Accent5" xfId="10261" builtinId="46" hidden="1"/>
    <cellStyle name="20% - Accent5" xfId="10310" builtinId="46" hidden="1"/>
    <cellStyle name="20% - Accent5" xfId="10349" builtinId="46" hidden="1"/>
    <cellStyle name="20% - Accent5" xfId="10384" builtinId="46" hidden="1"/>
    <cellStyle name="20% - Accent5" xfId="10422" builtinId="46" hidden="1"/>
    <cellStyle name="20% - Accent5" xfId="10054" builtinId="46" hidden="1"/>
    <cellStyle name="20% - Accent5" xfId="10475" builtinId="46" hidden="1"/>
    <cellStyle name="20% - Accent5" xfId="10515" builtinId="46" hidden="1"/>
    <cellStyle name="20% - Accent5" xfId="10561" builtinId="46" hidden="1"/>
    <cellStyle name="20% - Accent5" xfId="10597" builtinId="46" hidden="1"/>
    <cellStyle name="20% - Accent5" xfId="10646" builtinId="46" hidden="1"/>
    <cellStyle name="20% - Accent5" xfId="10687" builtinId="46" hidden="1"/>
    <cellStyle name="20% - Accent5" xfId="10723" builtinId="46" hidden="1"/>
    <cellStyle name="20% - Accent5" xfId="10763" builtinId="46" hidden="1"/>
    <cellStyle name="20% - Accent5" xfId="10744" builtinId="46" hidden="1"/>
    <cellStyle name="20% - Accent5" xfId="10804" builtinId="46" hidden="1"/>
    <cellStyle name="20% - Accent5" xfId="10841" builtinId="46" hidden="1"/>
    <cellStyle name="20% - Accent5" xfId="10884" builtinId="46" hidden="1"/>
    <cellStyle name="20% - Accent5" xfId="10916" builtinId="46" hidden="1"/>
    <cellStyle name="20% - Accent5" xfId="10961" builtinId="46" hidden="1"/>
    <cellStyle name="20% - Accent5" xfId="10997" builtinId="46" hidden="1"/>
    <cellStyle name="20% - Accent5" xfId="11030" builtinId="46" hidden="1"/>
    <cellStyle name="20% - Accent5" xfId="11066" builtinId="46" hidden="1"/>
    <cellStyle name="20% - Accent5" xfId="9678" builtinId="46" hidden="1"/>
    <cellStyle name="20% - Accent5" xfId="11103" builtinId="46" hidden="1"/>
    <cellStyle name="20% - Accent5" xfId="11136" builtinId="46" hidden="1"/>
    <cellStyle name="20% - Accent5" xfId="11188" builtinId="46" hidden="1"/>
    <cellStyle name="20% - Accent5" xfId="11241" builtinId="46" hidden="1"/>
    <cellStyle name="20% - Accent5" xfId="11290" builtinId="46" hidden="1"/>
    <cellStyle name="20% - Accent5" xfId="11334" builtinId="46" hidden="1"/>
    <cellStyle name="20% - Accent5" xfId="11370" builtinId="46" hidden="1"/>
    <cellStyle name="20% - Accent5" xfId="11409" builtinId="46" hidden="1"/>
    <cellStyle name="20% - Accent5" xfId="11446" builtinId="46" hidden="1"/>
    <cellStyle name="20% - Accent5" xfId="11480" builtinId="46" hidden="1"/>
    <cellStyle name="20% - Accent5" xfId="11530" builtinId="46" hidden="1"/>
    <cellStyle name="20% - Accent5" xfId="11580" builtinId="46" hidden="1"/>
    <cellStyle name="20% - Accent5" xfId="11622" builtinId="46" hidden="1"/>
    <cellStyle name="20% - Accent5" xfId="11657" builtinId="46" hidden="1"/>
    <cellStyle name="20% - Accent5" xfId="11696" builtinId="46" hidden="1"/>
    <cellStyle name="20% - Accent5" xfId="11734" builtinId="46" hidden="1"/>
    <cellStyle name="20% - Accent5" xfId="11754" builtinId="46" hidden="1"/>
    <cellStyle name="20% - Accent5" xfId="11805" builtinId="46" hidden="1"/>
    <cellStyle name="20% - Accent5" xfId="11854" builtinId="46" hidden="1"/>
    <cellStyle name="20% - Accent5" xfId="11896" builtinId="46" hidden="1"/>
    <cellStyle name="20% - Accent5" xfId="11932" builtinId="46" hidden="1"/>
    <cellStyle name="20% - Accent5" xfId="11971" builtinId="46" hidden="1"/>
    <cellStyle name="20% - Accent5" xfId="12009" builtinId="46" hidden="1"/>
    <cellStyle name="20% - Accent5" xfId="12034" builtinId="46" hidden="1"/>
    <cellStyle name="20% - Accent5" xfId="12082" builtinId="46" hidden="1"/>
    <cellStyle name="20% - Accent5" xfId="12128" builtinId="46" hidden="1"/>
    <cellStyle name="20% - Accent5" xfId="12167" builtinId="46" hidden="1"/>
    <cellStyle name="20% - Accent5" xfId="12202" builtinId="46" hidden="1"/>
    <cellStyle name="20% - Accent5" xfId="12241" builtinId="46" hidden="1"/>
    <cellStyle name="20% - Accent5" xfId="12279" builtinId="46" hidden="1"/>
    <cellStyle name="20% - Accent5" xfId="12298" builtinId="46" hidden="1"/>
    <cellStyle name="20% - Accent5" xfId="12337" builtinId="46" hidden="1"/>
    <cellStyle name="20% - Accent5" xfId="12384" builtinId="46" hidden="1"/>
    <cellStyle name="20% - Accent5" xfId="12426" builtinId="46" hidden="1"/>
    <cellStyle name="20% - Accent5" xfId="12463" builtinId="46" hidden="1"/>
    <cellStyle name="20% - Accent5" xfId="12502" builtinId="46" hidden="1"/>
    <cellStyle name="20% - Accent5" xfId="12540" builtinId="46" hidden="1"/>
    <cellStyle name="20% - Accent5" xfId="12582" builtinId="46" hidden="1"/>
    <cellStyle name="20% - Accent5" xfId="12627" builtinId="46" hidden="1"/>
    <cellStyle name="20% - Accent5" xfId="11079" builtinId="46" hidden="1"/>
    <cellStyle name="20% - Accent5" xfId="11352" builtinId="46" hidden="1"/>
    <cellStyle name="20% - Accent5" xfId="11460" builtinId="46" hidden="1"/>
    <cellStyle name="20% - Accent5" xfId="11713" builtinId="46" hidden="1"/>
    <cellStyle name="20% - Accent5" xfId="11427" builtinId="46" hidden="1"/>
    <cellStyle name="20% - Accent5" xfId="12669" builtinId="46" hidden="1"/>
    <cellStyle name="20% - Accent5" xfId="12716" builtinId="46" hidden="1"/>
    <cellStyle name="20% - Accent5" xfId="12751" builtinId="46" hidden="1"/>
    <cellStyle name="20% - Accent5" xfId="12800" builtinId="46" hidden="1"/>
    <cellStyle name="20% - Accent5" xfId="12840" builtinId="46" hidden="1"/>
    <cellStyle name="20% - Accent5" xfId="12876" builtinId="46" hidden="1"/>
    <cellStyle name="20% - Accent5" xfId="12916" builtinId="46" hidden="1"/>
    <cellStyle name="20% - Accent5" xfId="12962" builtinId="46" hidden="1"/>
    <cellStyle name="20% - Accent5" xfId="13010" builtinId="46" hidden="1"/>
    <cellStyle name="20% - Accent5" xfId="13049" builtinId="46" hidden="1"/>
    <cellStyle name="20% - Accent5" xfId="13096" builtinId="46" hidden="1"/>
    <cellStyle name="20% - Accent5" xfId="13132" builtinId="46" hidden="1"/>
    <cellStyle name="20% - Accent5" xfId="13181" builtinId="46" hidden="1"/>
    <cellStyle name="20% - Accent5" xfId="13220" builtinId="46" hidden="1"/>
    <cellStyle name="20% - Accent5" xfId="13255" builtinId="46" hidden="1"/>
    <cellStyle name="20% - Accent5" xfId="13293" builtinId="46" hidden="1"/>
    <cellStyle name="20% - Accent5" xfId="12925" builtinId="46" hidden="1"/>
    <cellStyle name="20% - Accent5" xfId="13346" builtinId="46" hidden="1"/>
    <cellStyle name="20% - Accent5" xfId="13386" builtinId="46" hidden="1"/>
    <cellStyle name="20% - Accent5" xfId="13432" builtinId="46" hidden="1"/>
    <cellStyle name="20% - Accent5" xfId="13468" builtinId="46" hidden="1"/>
    <cellStyle name="20% - Accent5" xfId="13517" builtinId="46" hidden="1"/>
    <cellStyle name="20% - Accent5" xfId="13558" builtinId="46" hidden="1"/>
    <cellStyle name="20% - Accent5" xfId="13594" builtinId="46" hidden="1"/>
    <cellStyle name="20% - Accent5" xfId="13634" builtinId="46" hidden="1"/>
    <cellStyle name="20% - Accent5" xfId="13615" builtinId="46" hidden="1"/>
    <cellStyle name="20% - Accent5" xfId="13675" builtinId="46" hidden="1"/>
    <cellStyle name="20% - Accent5" xfId="13711" builtinId="46" hidden="1"/>
    <cellStyle name="20% - Accent5" xfId="13754" builtinId="46" hidden="1"/>
    <cellStyle name="20% - Accent5" xfId="13786" builtinId="46" hidden="1"/>
    <cellStyle name="20% - Accent5" xfId="13831" builtinId="46" hidden="1"/>
    <cellStyle name="20% - Accent5" xfId="13867" builtinId="46" hidden="1"/>
    <cellStyle name="20% - Accent5" xfId="13900" builtinId="46" hidden="1"/>
    <cellStyle name="20% - Accent5" xfId="13936" builtinId="46" hidden="1"/>
    <cellStyle name="20% - Accent5" xfId="11307" builtinId="46" hidden="1"/>
    <cellStyle name="20% - Accent5" xfId="13970" builtinId="46" hidden="1"/>
    <cellStyle name="20% - Accent5" xfId="14001" builtinId="46" hidden="1"/>
    <cellStyle name="20% - Accent5" xfId="14045" builtinId="46" hidden="1"/>
    <cellStyle name="20% - Accent5" xfId="14091" builtinId="46" hidden="1"/>
    <cellStyle name="20% - Accent5" xfId="14136" builtinId="46" hidden="1"/>
    <cellStyle name="20% - Accent5" xfId="14173" builtinId="46" hidden="1"/>
    <cellStyle name="20% - Accent5" xfId="14205" builtinId="46" hidden="1"/>
    <cellStyle name="20% - Accent5" xfId="14241" builtinId="46" hidden="1"/>
    <cellStyle name="20% - Accent5" xfId="14274" builtinId="46" hidden="1"/>
    <cellStyle name="20% - Accent5" xfId="14304" builtinId="46" hidden="1"/>
    <cellStyle name="20% - Accent5" xfId="14350" builtinId="46" hidden="1"/>
    <cellStyle name="20% - Accent5" xfId="14398" builtinId="46" hidden="1"/>
    <cellStyle name="20% - Accent5" xfId="14437" builtinId="46" hidden="1"/>
    <cellStyle name="20% - Accent5" xfId="14470" builtinId="46" hidden="1"/>
    <cellStyle name="20% - Accent5" xfId="14506" builtinId="46" hidden="1"/>
    <cellStyle name="20% - Accent5" xfId="14542" builtinId="46" hidden="1"/>
    <cellStyle name="20% - Accent5" xfId="14561" builtinId="46" hidden="1"/>
    <cellStyle name="20% - Accent5" xfId="14609" builtinId="46" hidden="1"/>
    <cellStyle name="20% - Accent5" xfId="14656" builtinId="46" hidden="1"/>
    <cellStyle name="20% - Accent5" xfId="14695" builtinId="46" hidden="1"/>
    <cellStyle name="20% - Accent5" xfId="14729" builtinId="46" hidden="1"/>
    <cellStyle name="20% - Accent5" xfId="14765" builtinId="46" hidden="1"/>
    <cellStyle name="20% - Accent5" xfId="14801" builtinId="46" hidden="1"/>
    <cellStyle name="20% - Accent5" xfId="14825" builtinId="46" hidden="1"/>
    <cellStyle name="20% - Accent5" xfId="14871" builtinId="46" hidden="1"/>
    <cellStyle name="20% - Accent5" xfId="14915" builtinId="46" hidden="1"/>
    <cellStyle name="20% - Accent5" xfId="14952" builtinId="46" hidden="1"/>
    <cellStyle name="20% - Accent5" xfId="14985" builtinId="46" hidden="1"/>
    <cellStyle name="20% - Accent5" xfId="15021" builtinId="46" hidden="1"/>
    <cellStyle name="20% - Accent5" xfId="15057" builtinId="46" hidden="1"/>
    <cellStyle name="20% - Accent5" xfId="15075" builtinId="46" hidden="1"/>
    <cellStyle name="20% - Accent5" xfId="15112" builtinId="46" hidden="1"/>
    <cellStyle name="20% - Accent5" xfId="15157" builtinId="46" hidden="1"/>
    <cellStyle name="20% - Accent5" xfId="15195" builtinId="46" hidden="1"/>
    <cellStyle name="20% - Accent5" xfId="15229" builtinId="46" hidden="1"/>
    <cellStyle name="20% - Accent5" xfId="15265" builtinId="46" hidden="1"/>
    <cellStyle name="20% - Accent5" xfId="15301" builtinId="46" hidden="1"/>
    <cellStyle name="20% - Accent5" xfId="15337" builtinId="46" hidden="1"/>
    <cellStyle name="20% - Accent5" xfId="15376" builtinId="46" hidden="1"/>
    <cellStyle name="20% - Accent6" xfId="46" builtinId="50" hidden="1"/>
    <cellStyle name="20% - Accent6" xfId="100" builtinId="50" hidden="1"/>
    <cellStyle name="20% - Accent6" xfId="143" builtinId="50" hidden="1"/>
    <cellStyle name="20% - Accent6" xfId="190" builtinId="50" hidden="1"/>
    <cellStyle name="20% - Accent6" xfId="232" builtinId="50" hidden="1"/>
    <cellStyle name="20% - Accent6" xfId="281" builtinId="50" hidden="1"/>
    <cellStyle name="20% - Accent6" xfId="331" builtinId="50" hidden="1"/>
    <cellStyle name="20% - Accent6" xfId="370" builtinId="50" hidden="1"/>
    <cellStyle name="20% - Accent6" xfId="418" builtinId="50" hidden="1"/>
    <cellStyle name="20% - Accent6" xfId="453" builtinId="50" hidden="1"/>
    <cellStyle name="20% - Accent6" xfId="502" builtinId="50" hidden="1"/>
    <cellStyle name="20% - Accent6" xfId="542" builtinId="50" hidden="1"/>
    <cellStyle name="20% - Accent6" xfId="579" builtinId="50" hidden="1"/>
    <cellStyle name="20% - Accent6" xfId="619" builtinId="50" hidden="1"/>
    <cellStyle name="20% - Accent6" xfId="666" builtinId="50" hidden="1"/>
    <cellStyle name="20% - Accent6" xfId="714" builtinId="50" hidden="1"/>
    <cellStyle name="20% - Accent6" xfId="753" builtinId="50" hidden="1"/>
    <cellStyle name="20% - Accent6" xfId="800" builtinId="50" hidden="1"/>
    <cellStyle name="20% - Accent6" xfId="836" builtinId="50" hidden="1"/>
    <cellStyle name="20% - Accent6" xfId="885" builtinId="50" hidden="1"/>
    <cellStyle name="20% - Accent6" xfId="924" builtinId="50" hidden="1"/>
    <cellStyle name="20% - Accent6" xfId="959" builtinId="50" hidden="1"/>
    <cellStyle name="20% - Accent6" xfId="997" builtinId="50" hidden="1"/>
    <cellStyle name="20% - Accent6" xfId="1001" builtinId="50" hidden="1"/>
    <cellStyle name="20% - Accent6" xfId="1050" builtinId="50" hidden="1"/>
    <cellStyle name="20% - Accent6" xfId="1090" builtinId="50" hidden="1"/>
    <cellStyle name="20% - Accent6" xfId="1136" builtinId="50" hidden="1"/>
    <cellStyle name="20% - Accent6" xfId="1172" builtinId="50" hidden="1"/>
    <cellStyle name="20% - Accent6" xfId="1221" builtinId="50" hidden="1"/>
    <cellStyle name="20% - Accent6" xfId="1262" builtinId="50" hidden="1"/>
    <cellStyle name="20% - Accent6" xfId="1298" builtinId="50" hidden="1"/>
    <cellStyle name="20% - Accent6" xfId="1338" builtinId="50" hidden="1"/>
    <cellStyle name="20% - Accent6" xfId="1237" builtinId="50" hidden="1"/>
    <cellStyle name="20% - Accent6" xfId="1379" builtinId="50" hidden="1"/>
    <cellStyle name="20% - Accent6" xfId="1416" builtinId="50" hidden="1"/>
    <cellStyle name="20% - Accent6" xfId="1459" builtinId="50" hidden="1"/>
    <cellStyle name="20% - Accent6" xfId="1491" builtinId="50" hidden="1"/>
    <cellStyle name="20% - Accent6" xfId="1536" builtinId="50" hidden="1"/>
    <cellStyle name="20% - Accent6" xfId="1572" builtinId="50" hidden="1"/>
    <cellStyle name="20% - Accent6" xfId="1605" builtinId="50" hidden="1"/>
    <cellStyle name="20% - Accent6" xfId="1641" builtinId="50" hidden="1"/>
    <cellStyle name="20% - Accent6" xfId="291" builtinId="50" hidden="1"/>
    <cellStyle name="20% - Accent6" xfId="1679" builtinId="50" hidden="1"/>
    <cellStyle name="20% - Accent6" xfId="1713" builtinId="50" hidden="1"/>
    <cellStyle name="20% - Accent6" xfId="1766" builtinId="50" hidden="1"/>
    <cellStyle name="20% - Accent6" xfId="1819" builtinId="50" hidden="1"/>
    <cellStyle name="20% - Accent6" xfId="1869" builtinId="50" hidden="1"/>
    <cellStyle name="20% - Accent6" xfId="1913" builtinId="50" hidden="1"/>
    <cellStyle name="20% - Accent6" xfId="1950" builtinId="50" hidden="1"/>
    <cellStyle name="20% - Accent6" xfId="1990" builtinId="50" hidden="1"/>
    <cellStyle name="20% - Accent6" xfId="2028" builtinId="50" hidden="1"/>
    <cellStyle name="20% - Accent6" xfId="2063" builtinId="50" hidden="1"/>
    <cellStyle name="20% - Accent6" xfId="2116" builtinId="50" hidden="1"/>
    <cellStyle name="20% - Accent6" xfId="2167" builtinId="50" hidden="1"/>
    <cellStyle name="20% - Accent6" xfId="2211" builtinId="50" hidden="1"/>
    <cellStyle name="20% - Accent6" xfId="2247" builtinId="50" hidden="1"/>
    <cellStyle name="20% - Accent6" xfId="2287" builtinId="50" hidden="1"/>
    <cellStyle name="20% - Accent6" xfId="2325" builtinId="50" hidden="1"/>
    <cellStyle name="20% - Accent6" xfId="2345" builtinId="50" hidden="1"/>
    <cellStyle name="20% - Accent6" xfId="2398" builtinId="50" hidden="1"/>
    <cellStyle name="20% - Accent6" xfId="2448" builtinId="50" hidden="1"/>
    <cellStyle name="20% - Accent6" xfId="2492" builtinId="50" hidden="1"/>
    <cellStyle name="20% - Accent6" xfId="2529" builtinId="50" hidden="1"/>
    <cellStyle name="20% - Accent6" xfId="2569" builtinId="50" hidden="1"/>
    <cellStyle name="20% - Accent6" xfId="2607" builtinId="50" hidden="1"/>
    <cellStyle name="20% - Accent6" xfId="2632" builtinId="50" hidden="1"/>
    <cellStyle name="20% - Accent6" xfId="2682" builtinId="50" hidden="1"/>
    <cellStyle name="20% - Accent6" xfId="2731" builtinId="50" hidden="1"/>
    <cellStyle name="20% - Accent6" xfId="2773" builtinId="50" hidden="1"/>
    <cellStyle name="20% - Accent6" xfId="2809" builtinId="50" hidden="1"/>
    <cellStyle name="20% - Accent6" xfId="2849" builtinId="50" hidden="1"/>
    <cellStyle name="20% - Accent6" xfId="2887" builtinId="50" hidden="1"/>
    <cellStyle name="20% - Accent6" xfId="2906" builtinId="50" hidden="1"/>
    <cellStyle name="20% - Accent6" xfId="2946" builtinId="50" hidden="1"/>
    <cellStyle name="20% - Accent6" xfId="2994" builtinId="50" hidden="1"/>
    <cellStyle name="20% - Accent6" xfId="3037" builtinId="50" hidden="1"/>
    <cellStyle name="20% - Accent6" xfId="3074" builtinId="50" hidden="1"/>
    <cellStyle name="20% - Accent6" xfId="3114" builtinId="50" hidden="1"/>
    <cellStyle name="20% - Accent6" xfId="3152" builtinId="50" hidden="1"/>
    <cellStyle name="20% - Accent6" xfId="3195" builtinId="50" hidden="1"/>
    <cellStyle name="20% - Accent6" xfId="3241" builtinId="50" hidden="1"/>
    <cellStyle name="20% - Accent6" xfId="3293" builtinId="50" hidden="1"/>
    <cellStyle name="20% - Accent6" xfId="3337" builtinId="50" hidden="1"/>
    <cellStyle name="20% - Accent6" xfId="3379" builtinId="50" hidden="1"/>
    <cellStyle name="20% - Accent6" xfId="3424" builtinId="50" hidden="1"/>
    <cellStyle name="20% - Accent6" xfId="3474" builtinId="50" hidden="1"/>
    <cellStyle name="20% - Accent6" xfId="3513" builtinId="50" hidden="1"/>
    <cellStyle name="20% - Accent6" xfId="3561" builtinId="50" hidden="1"/>
    <cellStyle name="20% - Accent6" xfId="3596" builtinId="50" hidden="1"/>
    <cellStyle name="20% - Accent6" xfId="3645" builtinId="50" hidden="1"/>
    <cellStyle name="20% - Accent6" xfId="3685" builtinId="50" hidden="1"/>
    <cellStyle name="20% - Accent6" xfId="3722" builtinId="50" hidden="1"/>
    <cellStyle name="20% - Accent6" xfId="3762" builtinId="50" hidden="1"/>
    <cellStyle name="20% - Accent6" xfId="3809" builtinId="50" hidden="1"/>
    <cellStyle name="20% - Accent6" xfId="3857" builtinId="50" hidden="1"/>
    <cellStyle name="20% - Accent6" xfId="3896" builtinId="50" hidden="1"/>
    <cellStyle name="20% - Accent6" xfId="3943" builtinId="50" hidden="1"/>
    <cellStyle name="20% - Accent6" xfId="3979" builtinId="50" hidden="1"/>
    <cellStyle name="20% - Accent6" xfId="4028" builtinId="50" hidden="1"/>
    <cellStyle name="20% - Accent6" xfId="4067" builtinId="50" hidden="1"/>
    <cellStyle name="20% - Accent6" xfId="4102" builtinId="50" hidden="1"/>
    <cellStyle name="20% - Accent6" xfId="4140" builtinId="50" hidden="1"/>
    <cellStyle name="20% - Accent6" xfId="4144" builtinId="50" hidden="1"/>
    <cellStyle name="20% - Accent6" xfId="4193" builtinId="50" hidden="1"/>
    <cellStyle name="20% - Accent6" xfId="4233" builtinId="50" hidden="1"/>
    <cellStyle name="20% - Accent6" xfId="4279" builtinId="50" hidden="1"/>
    <cellStyle name="20% - Accent6" xfId="4315" builtinId="50" hidden="1"/>
    <cellStyle name="20% - Accent6" xfId="4364" builtinId="50" hidden="1"/>
    <cellStyle name="20% - Accent6" xfId="4405" builtinId="50" hidden="1"/>
    <cellStyle name="20% - Accent6" xfId="4441" builtinId="50" hidden="1"/>
    <cellStyle name="20% - Accent6" xfId="4481" builtinId="50" hidden="1"/>
    <cellStyle name="20% - Accent6" xfId="4380" builtinId="50" hidden="1"/>
    <cellStyle name="20% - Accent6" xfId="4522" builtinId="50" hidden="1"/>
    <cellStyle name="20% - Accent6" xfId="4559" builtinId="50" hidden="1"/>
    <cellStyle name="20% - Accent6" xfId="4602" builtinId="50" hidden="1"/>
    <cellStyle name="20% - Accent6" xfId="4634" builtinId="50" hidden="1"/>
    <cellStyle name="20% - Accent6" xfId="4679" builtinId="50" hidden="1"/>
    <cellStyle name="20% - Accent6" xfId="4715" builtinId="50" hidden="1"/>
    <cellStyle name="20% - Accent6" xfId="4748" builtinId="50" hidden="1"/>
    <cellStyle name="20% - Accent6" xfId="4784" builtinId="50" hidden="1"/>
    <cellStyle name="20% - Accent6" xfId="3434" builtinId="50" hidden="1"/>
    <cellStyle name="20% - Accent6" xfId="4822" builtinId="50" hidden="1"/>
    <cellStyle name="20% - Accent6" xfId="4856" builtinId="50" hidden="1"/>
    <cellStyle name="20% - Accent6" xfId="4908" builtinId="50" hidden="1"/>
    <cellStyle name="20% - Accent6" xfId="4960" builtinId="50" hidden="1"/>
    <cellStyle name="20% - Accent6" xfId="5009" builtinId="50" hidden="1"/>
    <cellStyle name="20% - Accent6" xfId="5052" builtinId="50" hidden="1"/>
    <cellStyle name="20% - Accent6" xfId="5089" builtinId="50" hidden="1"/>
    <cellStyle name="20% - Accent6" xfId="5129" builtinId="50" hidden="1"/>
    <cellStyle name="20% - Accent6" xfId="5167" builtinId="50" hidden="1"/>
    <cellStyle name="20% - Accent6" xfId="5202" builtinId="50" hidden="1"/>
    <cellStyle name="20% - Accent6" xfId="5254" builtinId="50" hidden="1"/>
    <cellStyle name="20% - Accent6" xfId="5305" builtinId="50" hidden="1"/>
    <cellStyle name="20% - Accent6" xfId="5349" builtinId="50" hidden="1"/>
    <cellStyle name="20% - Accent6" xfId="5385" builtinId="50" hidden="1"/>
    <cellStyle name="20% - Accent6" xfId="5425" builtinId="50" hidden="1"/>
    <cellStyle name="20% - Accent6" xfId="5463" builtinId="50" hidden="1"/>
    <cellStyle name="20% - Accent6" xfId="5483" builtinId="50" hidden="1"/>
    <cellStyle name="20% - Accent6" xfId="5536" builtinId="50" hidden="1"/>
    <cellStyle name="20% - Accent6" xfId="5586" builtinId="50" hidden="1"/>
    <cellStyle name="20% - Accent6" xfId="5630" builtinId="50" hidden="1"/>
    <cellStyle name="20% - Accent6" xfId="5667" builtinId="50" hidden="1"/>
    <cellStyle name="20% - Accent6" xfId="5707" builtinId="50" hidden="1"/>
    <cellStyle name="20% - Accent6" xfId="5745" builtinId="50" hidden="1"/>
    <cellStyle name="20% - Accent6" xfId="5770" builtinId="50" hidden="1"/>
    <cellStyle name="20% - Accent6" xfId="5820" builtinId="50" hidden="1"/>
    <cellStyle name="20% - Accent6" xfId="5869" builtinId="50" hidden="1"/>
    <cellStyle name="20% - Accent6" xfId="5911" builtinId="50" hidden="1"/>
    <cellStyle name="20% - Accent6" xfId="5947" builtinId="50" hidden="1"/>
    <cellStyle name="20% - Accent6" xfId="5987" builtinId="50" hidden="1"/>
    <cellStyle name="20% - Accent6" xfId="6025" builtinId="50" hidden="1"/>
    <cellStyle name="20% - Accent6" xfId="6044" builtinId="50" hidden="1"/>
    <cellStyle name="20% - Accent6" xfId="6084" builtinId="50" hidden="1"/>
    <cellStyle name="20% - Accent6" xfId="6132" builtinId="50" hidden="1"/>
    <cellStyle name="20% - Accent6" xfId="6175" builtinId="50" hidden="1"/>
    <cellStyle name="20% - Accent6" xfId="6212" builtinId="50" hidden="1"/>
    <cellStyle name="20% - Accent6" xfId="6252" builtinId="50" hidden="1"/>
    <cellStyle name="20% - Accent6" xfId="6290" builtinId="50" hidden="1"/>
    <cellStyle name="20% - Accent6" xfId="6333" builtinId="50" hidden="1"/>
    <cellStyle name="20% - Accent6" xfId="6378" builtinId="50" hidden="1"/>
    <cellStyle name="20% - Accent6" xfId="6422" builtinId="50" hidden="1"/>
    <cellStyle name="20% - Accent6" xfId="6486" builtinId="50" hidden="1"/>
    <cellStyle name="20% - Accent6" xfId="6529" builtinId="50" hidden="1"/>
    <cellStyle name="20% - Accent6" xfId="6575" builtinId="50" hidden="1"/>
    <cellStyle name="20% - Accent6" xfId="6625" builtinId="50" hidden="1"/>
    <cellStyle name="20% - Accent6" xfId="6664" builtinId="50" hidden="1"/>
    <cellStyle name="20% - Accent6" xfId="6712" builtinId="50" hidden="1"/>
    <cellStyle name="20% - Accent6" xfId="6747" builtinId="50" hidden="1"/>
    <cellStyle name="20% - Accent6" xfId="6796" builtinId="50" hidden="1"/>
    <cellStyle name="20% - Accent6" xfId="6836" builtinId="50" hidden="1"/>
    <cellStyle name="20% - Accent6" xfId="6873" builtinId="50" hidden="1"/>
    <cellStyle name="20% - Accent6" xfId="6913" builtinId="50" hidden="1"/>
    <cellStyle name="20% - Accent6" xfId="6960" builtinId="50" hidden="1"/>
    <cellStyle name="20% - Accent6" xfId="7008" builtinId="50" hidden="1"/>
    <cellStyle name="20% - Accent6" xfId="7047" builtinId="50" hidden="1"/>
    <cellStyle name="20% - Accent6" xfId="7094" builtinId="50" hidden="1"/>
    <cellStyle name="20% - Accent6" xfId="7130" builtinId="50" hidden="1"/>
    <cellStyle name="20% - Accent6" xfId="7179" builtinId="50" hidden="1"/>
    <cellStyle name="20% - Accent6" xfId="7218" builtinId="50" hidden="1"/>
    <cellStyle name="20% - Accent6" xfId="7253" builtinId="50" hidden="1"/>
    <cellStyle name="20% - Accent6" xfId="7291" builtinId="50" hidden="1"/>
    <cellStyle name="20% - Accent6" xfId="7295" builtinId="50" hidden="1"/>
    <cellStyle name="20% - Accent6" xfId="7344" builtinId="50" hidden="1"/>
    <cellStyle name="20% - Accent6" xfId="7384" builtinId="50" hidden="1"/>
    <cellStyle name="20% - Accent6" xfId="7430" builtinId="50" hidden="1"/>
    <cellStyle name="20% - Accent6" xfId="7466" builtinId="50" hidden="1"/>
    <cellStyle name="20% - Accent6" xfId="7515" builtinId="50" hidden="1"/>
    <cellStyle name="20% - Accent6" xfId="7556" builtinId="50" hidden="1"/>
    <cellStyle name="20% - Accent6" xfId="7592" builtinId="50" hidden="1"/>
    <cellStyle name="20% - Accent6" xfId="7632" builtinId="50" hidden="1"/>
    <cellStyle name="20% - Accent6" xfId="7531" builtinId="50" hidden="1"/>
    <cellStyle name="20% - Accent6" xfId="7673" builtinId="50" hidden="1"/>
    <cellStyle name="20% - Accent6" xfId="7710" builtinId="50" hidden="1"/>
    <cellStyle name="20% - Accent6" xfId="7753" builtinId="50" hidden="1"/>
    <cellStyle name="20% - Accent6" xfId="7785" builtinId="50" hidden="1"/>
    <cellStyle name="20% - Accent6" xfId="7830" builtinId="50" hidden="1"/>
    <cellStyle name="20% - Accent6" xfId="7866" builtinId="50" hidden="1"/>
    <cellStyle name="20% - Accent6" xfId="7899" builtinId="50" hidden="1"/>
    <cellStyle name="20% - Accent6" xfId="7935" builtinId="50" hidden="1"/>
    <cellStyle name="20% - Accent6" xfId="6585" builtinId="50" hidden="1"/>
    <cellStyle name="20% - Accent6" xfId="7973" builtinId="50" hidden="1"/>
    <cellStyle name="20% - Accent6" xfId="8007" builtinId="50" hidden="1"/>
    <cellStyle name="20% - Accent6" xfId="8060" builtinId="50" hidden="1"/>
    <cellStyle name="20% - Accent6" xfId="8113" builtinId="50" hidden="1"/>
    <cellStyle name="20% - Accent6" xfId="8163" builtinId="50" hidden="1"/>
    <cellStyle name="20% - Accent6" xfId="8207" builtinId="50" hidden="1"/>
    <cellStyle name="20% - Accent6" xfId="8244" builtinId="50" hidden="1"/>
    <cellStyle name="20% - Accent6" xfId="8284" builtinId="50" hidden="1"/>
    <cellStyle name="20% - Accent6" xfId="8322" builtinId="50" hidden="1"/>
    <cellStyle name="20% - Accent6" xfId="8357" builtinId="50" hidden="1"/>
    <cellStyle name="20% - Accent6" xfId="8410" builtinId="50" hidden="1"/>
    <cellStyle name="20% - Accent6" xfId="8461" builtinId="50" hidden="1"/>
    <cellStyle name="20% - Accent6" xfId="8505" builtinId="50" hidden="1"/>
    <cellStyle name="20% - Accent6" xfId="8541" builtinId="50" hidden="1"/>
    <cellStyle name="20% - Accent6" xfId="8581" builtinId="50" hidden="1"/>
    <cellStyle name="20% - Accent6" xfId="8619" builtinId="50" hidden="1"/>
    <cellStyle name="20% - Accent6" xfId="8639" builtinId="50" hidden="1"/>
    <cellStyle name="20% - Accent6" xfId="8692" builtinId="50" hidden="1"/>
    <cellStyle name="20% - Accent6" xfId="8742" builtinId="50" hidden="1"/>
    <cellStyle name="20% - Accent6" xfId="8786" builtinId="50" hidden="1"/>
    <cellStyle name="20% - Accent6" xfId="8823" builtinId="50" hidden="1"/>
    <cellStyle name="20% - Accent6" xfId="8863" builtinId="50" hidden="1"/>
    <cellStyle name="20% - Accent6" xfId="8901" builtinId="50" hidden="1"/>
    <cellStyle name="20% - Accent6" xfId="8926" builtinId="50" hidden="1"/>
    <cellStyle name="20% - Accent6" xfId="8976" builtinId="50" hidden="1"/>
    <cellStyle name="20% - Accent6" xfId="9025" builtinId="50" hidden="1"/>
    <cellStyle name="20% - Accent6" xfId="9067" builtinId="50" hidden="1"/>
    <cellStyle name="20% - Accent6" xfId="9103" builtinId="50" hidden="1"/>
    <cellStyle name="20% - Accent6" xfId="9143" builtinId="50" hidden="1"/>
    <cellStyle name="20% - Accent6" xfId="9181" builtinId="50" hidden="1"/>
    <cellStyle name="20% - Accent6" xfId="9200" builtinId="50" hidden="1"/>
    <cellStyle name="20% - Accent6" xfId="9240" builtinId="50" hidden="1"/>
    <cellStyle name="20% - Accent6" xfId="9288" builtinId="50" hidden="1"/>
    <cellStyle name="20% - Accent6" xfId="9331" builtinId="50" hidden="1"/>
    <cellStyle name="20% - Accent6" xfId="9368" builtinId="50" hidden="1"/>
    <cellStyle name="20% - Accent6" xfId="9408" builtinId="50" hidden="1"/>
    <cellStyle name="20% - Accent6" xfId="9446" builtinId="50" hidden="1"/>
    <cellStyle name="20% - Accent6" xfId="9489" builtinId="50" hidden="1"/>
    <cellStyle name="20% - Accent6" xfId="9535" builtinId="50" hidden="1"/>
    <cellStyle name="20% - Accent6" xfId="9563" builtinId="50" hidden="1"/>
    <cellStyle name="20% - Accent6" xfId="9623" builtinId="50" hidden="1"/>
    <cellStyle name="20% - Accent6" xfId="9665" builtinId="50" hidden="1"/>
    <cellStyle name="20% - Accent6" xfId="9712" builtinId="50" hidden="1"/>
    <cellStyle name="20% - Accent6" xfId="9760" builtinId="50" hidden="1"/>
    <cellStyle name="20% - Accent6" xfId="9799" builtinId="50" hidden="1"/>
    <cellStyle name="20% - Accent6" xfId="9847" builtinId="50" hidden="1"/>
    <cellStyle name="20% - Accent6" xfId="9882" builtinId="50" hidden="1"/>
    <cellStyle name="20% - Accent6" xfId="9931" builtinId="50" hidden="1"/>
    <cellStyle name="20% - Accent6" xfId="9971" builtinId="50" hidden="1"/>
    <cellStyle name="20% - Accent6" xfId="10008" builtinId="50" hidden="1"/>
    <cellStyle name="20% - Accent6" xfId="10048" builtinId="50" hidden="1"/>
    <cellStyle name="20% - Accent6" xfId="10095" builtinId="50" hidden="1"/>
    <cellStyle name="20% - Accent6" xfId="10143" builtinId="50" hidden="1"/>
    <cellStyle name="20% - Accent6" xfId="10182" builtinId="50" hidden="1"/>
    <cellStyle name="20% - Accent6" xfId="10229" builtinId="50" hidden="1"/>
    <cellStyle name="20% - Accent6" xfId="10265" builtinId="50" hidden="1"/>
    <cellStyle name="20% - Accent6" xfId="10314" builtinId="50" hidden="1"/>
    <cellStyle name="20% - Accent6" xfId="10353" builtinId="50" hidden="1"/>
    <cellStyle name="20% - Accent6" xfId="10388" builtinId="50" hidden="1"/>
    <cellStyle name="20% - Accent6" xfId="10426" builtinId="50" hidden="1"/>
    <cellStyle name="20% - Accent6" xfId="10430" builtinId="50" hidden="1"/>
    <cellStyle name="20% - Accent6" xfId="10479" builtinId="50" hidden="1"/>
    <cellStyle name="20% - Accent6" xfId="10519" builtinId="50" hidden="1"/>
    <cellStyle name="20% - Accent6" xfId="10565" builtinId="50" hidden="1"/>
    <cellStyle name="20% - Accent6" xfId="10601" builtinId="50" hidden="1"/>
    <cellStyle name="20% - Accent6" xfId="10650" builtinId="50" hidden="1"/>
    <cellStyle name="20% - Accent6" xfId="10691" builtinId="50" hidden="1"/>
    <cellStyle name="20% - Accent6" xfId="10727" builtinId="50" hidden="1"/>
    <cellStyle name="20% - Accent6" xfId="10767" builtinId="50" hidden="1"/>
    <cellStyle name="20% - Accent6" xfId="10666" builtinId="50" hidden="1"/>
    <cellStyle name="20% - Accent6" xfId="10808" builtinId="50" hidden="1"/>
    <cellStyle name="20% - Accent6" xfId="10845" builtinId="50" hidden="1"/>
    <cellStyle name="20% - Accent6" xfId="10888" builtinId="50" hidden="1"/>
    <cellStyle name="20% - Accent6" xfId="10920" builtinId="50" hidden="1"/>
    <cellStyle name="20% - Accent6" xfId="10965" builtinId="50" hidden="1"/>
    <cellStyle name="20% - Accent6" xfId="11001" builtinId="50" hidden="1"/>
    <cellStyle name="20% - Accent6" xfId="11034" builtinId="50" hidden="1"/>
    <cellStyle name="20% - Accent6" xfId="11070" builtinId="50" hidden="1"/>
    <cellStyle name="20% - Accent6" xfId="9722" builtinId="50" hidden="1"/>
    <cellStyle name="20% - Accent6" xfId="11107" builtinId="50" hidden="1"/>
    <cellStyle name="20% - Accent6" xfId="11140" builtinId="50" hidden="1"/>
    <cellStyle name="20% - Accent6" xfId="11192" builtinId="50" hidden="1"/>
    <cellStyle name="20% - Accent6" xfId="11245" builtinId="50" hidden="1"/>
    <cellStyle name="20% - Accent6" xfId="11294" builtinId="50" hidden="1"/>
    <cellStyle name="20% - Accent6" xfId="11338" builtinId="50" hidden="1"/>
    <cellStyle name="20% - Accent6" xfId="11374" builtinId="50" hidden="1"/>
    <cellStyle name="20% - Accent6" xfId="11413" builtinId="50" hidden="1"/>
    <cellStyle name="20% - Accent6" xfId="11450" builtinId="50" hidden="1"/>
    <cellStyle name="20% - Accent6" xfId="11484" builtinId="50" hidden="1"/>
    <cellStyle name="20% - Accent6" xfId="11534" builtinId="50" hidden="1"/>
    <cellStyle name="20% - Accent6" xfId="11584" builtinId="50" hidden="1"/>
    <cellStyle name="20% - Accent6" xfId="11626" builtinId="50" hidden="1"/>
    <cellStyle name="20% - Accent6" xfId="11661" builtinId="50" hidden="1"/>
    <cellStyle name="20% - Accent6" xfId="11700" builtinId="50" hidden="1"/>
    <cellStyle name="20% - Accent6" xfId="11738" builtinId="50" hidden="1"/>
    <cellStyle name="20% - Accent6" xfId="11758" builtinId="50" hidden="1"/>
    <cellStyle name="20% - Accent6" xfId="11809" builtinId="50" hidden="1"/>
    <cellStyle name="20% - Accent6" xfId="11858" builtinId="50" hidden="1"/>
    <cellStyle name="20% - Accent6" xfId="11900" builtinId="50" hidden="1"/>
    <cellStyle name="20% - Accent6" xfId="11936" builtinId="50" hidden="1"/>
    <cellStyle name="20% - Accent6" xfId="11975" builtinId="50" hidden="1"/>
    <cellStyle name="20% - Accent6" xfId="12013" builtinId="50" hidden="1"/>
    <cellStyle name="20% - Accent6" xfId="12038" builtinId="50" hidden="1"/>
    <cellStyle name="20% - Accent6" xfId="12086" builtinId="50" hidden="1"/>
    <cellStyle name="20% - Accent6" xfId="12132" builtinId="50" hidden="1"/>
    <cellStyle name="20% - Accent6" xfId="12171" builtinId="50" hidden="1"/>
    <cellStyle name="20% - Accent6" xfId="12206" builtinId="50" hidden="1"/>
    <cellStyle name="20% - Accent6" xfId="12245" builtinId="50" hidden="1"/>
    <cellStyle name="20% - Accent6" xfId="12283" builtinId="50" hidden="1"/>
    <cellStyle name="20% - Accent6" xfId="12302" builtinId="50" hidden="1"/>
    <cellStyle name="20% - Accent6" xfId="12341" builtinId="50" hidden="1"/>
    <cellStyle name="20% - Accent6" xfId="12388" builtinId="50" hidden="1"/>
    <cellStyle name="20% - Accent6" xfId="12430" builtinId="50" hidden="1"/>
    <cellStyle name="20% - Accent6" xfId="12467" builtinId="50" hidden="1"/>
    <cellStyle name="20% - Accent6" xfId="12506" builtinId="50" hidden="1"/>
    <cellStyle name="20% - Accent6" xfId="12544" builtinId="50" hidden="1"/>
    <cellStyle name="20% - Accent6" xfId="12586" builtinId="50" hidden="1"/>
    <cellStyle name="20% - Accent6" xfId="12631" builtinId="50" hidden="1"/>
    <cellStyle name="20% - Accent6" xfId="12476" builtinId="50" hidden="1"/>
    <cellStyle name="20% - Accent6" xfId="11715" builtinId="50" hidden="1"/>
    <cellStyle name="20% - Accent6" xfId="11639" builtinId="50" hidden="1"/>
    <cellStyle name="20% - Accent6" xfId="9585" builtinId="50" hidden="1"/>
    <cellStyle name="20% - Accent6" xfId="11270" builtinId="50" hidden="1"/>
    <cellStyle name="20% - Accent6" xfId="12673" builtinId="50" hidden="1"/>
    <cellStyle name="20% - Accent6" xfId="12720" builtinId="50" hidden="1"/>
    <cellStyle name="20% - Accent6" xfId="12755" builtinId="50" hidden="1"/>
    <cellStyle name="20% - Accent6" xfId="12804" builtinId="50" hidden="1"/>
    <cellStyle name="20% - Accent6" xfId="12844" builtinId="50" hidden="1"/>
    <cellStyle name="20% - Accent6" xfId="12880" builtinId="50" hidden="1"/>
    <cellStyle name="20% - Accent6" xfId="12920" builtinId="50" hidden="1"/>
    <cellStyle name="20% - Accent6" xfId="12966" builtinId="50" hidden="1"/>
    <cellStyle name="20% - Accent6" xfId="13014" builtinId="50" hidden="1"/>
    <cellStyle name="20% - Accent6" xfId="13053" builtinId="50" hidden="1"/>
    <cellStyle name="20% - Accent6" xfId="13100" builtinId="50" hidden="1"/>
    <cellStyle name="20% - Accent6" xfId="13136" builtinId="50" hidden="1"/>
    <cellStyle name="20% - Accent6" xfId="13185" builtinId="50" hidden="1"/>
    <cellStyle name="20% - Accent6" xfId="13224" builtinId="50" hidden="1"/>
    <cellStyle name="20% - Accent6" xfId="13259" builtinId="50" hidden="1"/>
    <cellStyle name="20% - Accent6" xfId="13297" builtinId="50" hidden="1"/>
    <cellStyle name="20% - Accent6" xfId="13301" builtinId="50" hidden="1"/>
    <cellStyle name="20% - Accent6" xfId="13350" builtinId="50" hidden="1"/>
    <cellStyle name="20% - Accent6" xfId="13390" builtinId="50" hidden="1"/>
    <cellStyle name="20% - Accent6" xfId="13436" builtinId="50" hidden="1"/>
    <cellStyle name="20% - Accent6" xfId="13472" builtinId="50" hidden="1"/>
    <cellStyle name="20% - Accent6" xfId="13521" builtinId="50" hidden="1"/>
    <cellStyle name="20% - Accent6" xfId="13562" builtinId="50" hidden="1"/>
    <cellStyle name="20% - Accent6" xfId="13598" builtinId="50" hidden="1"/>
    <cellStyle name="20% - Accent6" xfId="13638" builtinId="50" hidden="1"/>
    <cellStyle name="20% - Accent6" xfId="13537" builtinId="50" hidden="1"/>
    <cellStyle name="20% - Accent6" xfId="13679" builtinId="50" hidden="1"/>
    <cellStyle name="20% - Accent6" xfId="13715" builtinId="50" hidden="1"/>
    <cellStyle name="20% - Accent6" xfId="13758" builtinId="50" hidden="1"/>
    <cellStyle name="20% - Accent6" xfId="13790" builtinId="50" hidden="1"/>
    <cellStyle name="20% - Accent6" xfId="13835" builtinId="50" hidden="1"/>
    <cellStyle name="20% - Accent6" xfId="13871" builtinId="50" hidden="1"/>
    <cellStyle name="20% - Accent6" xfId="13904" builtinId="50" hidden="1"/>
    <cellStyle name="20% - Accent6" xfId="13940" builtinId="50" hidden="1"/>
    <cellStyle name="20% - Accent6" xfId="11082" builtinId="50" hidden="1"/>
    <cellStyle name="20% - Accent6" xfId="13974" builtinId="50" hidden="1"/>
    <cellStyle name="20% - Accent6" xfId="14005" builtinId="50" hidden="1"/>
    <cellStyle name="20% - Accent6" xfId="14049" builtinId="50" hidden="1"/>
    <cellStyle name="20% - Accent6" xfId="14095" builtinId="50" hidden="1"/>
    <cellStyle name="20% - Accent6" xfId="14140" builtinId="50" hidden="1"/>
    <cellStyle name="20% - Accent6" xfId="14177" builtinId="50" hidden="1"/>
    <cellStyle name="20% - Accent6" xfId="14209" builtinId="50" hidden="1"/>
    <cellStyle name="20% - Accent6" xfId="14245" builtinId="50" hidden="1"/>
    <cellStyle name="20% - Accent6" xfId="14278" builtinId="50" hidden="1"/>
    <cellStyle name="20% - Accent6" xfId="14308" builtinId="50" hidden="1"/>
    <cellStyle name="20% - Accent6" xfId="14354" builtinId="50" hidden="1"/>
    <cellStyle name="20% - Accent6" xfId="14402" builtinId="50" hidden="1"/>
    <cellStyle name="20% - Accent6" xfId="14441" builtinId="50" hidden="1"/>
    <cellStyle name="20% - Accent6" xfId="14474" builtinId="50" hidden="1"/>
    <cellStyle name="20% - Accent6" xfId="14510" builtinId="50" hidden="1"/>
    <cellStyle name="20% - Accent6" xfId="14546" builtinId="50" hidden="1"/>
    <cellStyle name="20% - Accent6" xfId="14565" builtinId="50" hidden="1"/>
    <cellStyle name="20% - Accent6" xfId="14613" builtinId="50" hidden="1"/>
    <cellStyle name="20% - Accent6" xfId="14660" builtinId="50" hidden="1"/>
    <cellStyle name="20% - Accent6" xfId="14699" builtinId="50" hidden="1"/>
    <cellStyle name="20% - Accent6" xfId="14733" builtinId="50" hidden="1"/>
    <cellStyle name="20% - Accent6" xfId="14769" builtinId="50" hidden="1"/>
    <cellStyle name="20% - Accent6" xfId="14805" builtinId="50" hidden="1"/>
    <cellStyle name="20% - Accent6" xfId="14829" builtinId="50" hidden="1"/>
    <cellStyle name="20% - Accent6" xfId="14875" builtinId="50" hidden="1"/>
    <cellStyle name="20% - Accent6" xfId="14919" builtinId="50" hidden="1"/>
    <cellStyle name="20% - Accent6" xfId="14956" builtinId="50" hidden="1"/>
    <cellStyle name="20% - Accent6" xfId="14989" builtinId="50" hidden="1"/>
    <cellStyle name="20% - Accent6" xfId="15025" builtinId="50" hidden="1"/>
    <cellStyle name="20% - Accent6" xfId="15061" builtinId="50" hidden="1"/>
    <cellStyle name="20% - Accent6" xfId="15079" builtinId="50" hidden="1"/>
    <cellStyle name="20% - Accent6" xfId="15116" builtinId="50" hidden="1"/>
    <cellStyle name="20% - Accent6" xfId="15161" builtinId="50" hidden="1"/>
    <cellStyle name="20% - Accent6" xfId="15199" builtinId="50" hidden="1"/>
    <cellStyle name="20% - Accent6" xfId="15233" builtinId="50" hidden="1"/>
    <cellStyle name="20% - Accent6" xfId="15269" builtinId="50" hidden="1"/>
    <cellStyle name="20% - Accent6" xfId="15305" builtinId="50" hidden="1"/>
    <cellStyle name="20% - Accent6" xfId="15341" builtinId="50" hidden="1"/>
    <cellStyle name="20% - Accent6" xfId="15380" builtinId="50" hidden="1"/>
    <cellStyle name="40% - Accent1" xfId="27" builtinId="31" hidden="1"/>
    <cellStyle name="40% - Accent1" xfId="81" builtinId="31" hidden="1"/>
    <cellStyle name="40% - Accent1" xfId="124" builtinId="31" hidden="1"/>
    <cellStyle name="40% - Accent1" xfId="171" builtinId="31" hidden="1"/>
    <cellStyle name="40% - Accent1" xfId="213" builtinId="31" hidden="1"/>
    <cellStyle name="40% - Accent1" xfId="262" builtinId="31" hidden="1"/>
    <cellStyle name="40% - Accent1" xfId="312" builtinId="31" hidden="1"/>
    <cellStyle name="40% - Accent1" xfId="351" builtinId="31" hidden="1"/>
    <cellStyle name="40% - Accent1" xfId="399" builtinId="31" hidden="1"/>
    <cellStyle name="40% - Accent1" xfId="434" builtinId="31" hidden="1"/>
    <cellStyle name="40% - Accent1" xfId="483" builtinId="31" hidden="1"/>
    <cellStyle name="40% - Accent1" xfId="523" builtinId="31" hidden="1"/>
    <cellStyle name="40% - Accent1" xfId="560" builtinId="31" hidden="1"/>
    <cellStyle name="40% - Accent1" xfId="600" builtinId="31" hidden="1"/>
    <cellStyle name="40% - Accent1" xfId="647" builtinId="31" hidden="1"/>
    <cellStyle name="40% - Accent1" xfId="695" builtinId="31" hidden="1"/>
    <cellStyle name="40% - Accent1" xfId="734" builtinId="31" hidden="1"/>
    <cellStyle name="40% - Accent1" xfId="781" builtinId="31" hidden="1"/>
    <cellStyle name="40% - Accent1" xfId="817" builtinId="31" hidden="1"/>
    <cellStyle name="40% - Accent1" xfId="866" builtinId="31" hidden="1"/>
    <cellStyle name="40% - Accent1" xfId="905" builtinId="31" hidden="1"/>
    <cellStyle name="40% - Accent1" xfId="940" builtinId="31" hidden="1"/>
    <cellStyle name="40% - Accent1" xfId="978" builtinId="31" hidden="1"/>
    <cellStyle name="40% - Accent1" xfId="975" builtinId="31" hidden="1"/>
    <cellStyle name="40% - Accent1" xfId="1031" builtinId="31" hidden="1"/>
    <cellStyle name="40% - Accent1" xfId="1071" builtinId="31" hidden="1"/>
    <cellStyle name="40% - Accent1" xfId="1117" builtinId="31" hidden="1"/>
    <cellStyle name="40% - Accent1" xfId="1153" builtinId="31" hidden="1"/>
    <cellStyle name="40% - Accent1" xfId="1202" builtinId="31" hidden="1"/>
    <cellStyle name="40% - Accent1" xfId="1243" builtinId="31" hidden="1"/>
    <cellStyle name="40% - Accent1" xfId="1279" builtinId="31" hidden="1"/>
    <cellStyle name="40% - Accent1" xfId="1319" builtinId="31" hidden="1"/>
    <cellStyle name="40% - Accent1" xfId="1176" builtinId="31" hidden="1"/>
    <cellStyle name="40% - Accent1" xfId="1360" builtinId="31" hidden="1"/>
    <cellStyle name="40% - Accent1" xfId="1397" builtinId="31" hidden="1"/>
    <cellStyle name="40% - Accent1" xfId="1440" builtinId="31" hidden="1"/>
    <cellStyle name="40% - Accent1" xfId="1472" builtinId="31" hidden="1"/>
    <cellStyle name="40% - Accent1" xfId="1517" builtinId="31" hidden="1"/>
    <cellStyle name="40% - Accent1" xfId="1553" builtinId="31" hidden="1"/>
    <cellStyle name="40% - Accent1" xfId="1586" builtinId="31" hidden="1"/>
    <cellStyle name="40% - Accent1" xfId="1622" builtinId="31" hidden="1"/>
    <cellStyle name="40% - Accent1" xfId="430" builtinId="31" hidden="1"/>
    <cellStyle name="40% - Accent1" xfId="1660" builtinId="31" hidden="1"/>
    <cellStyle name="40% - Accent1" xfId="1694" builtinId="31" hidden="1"/>
    <cellStyle name="40% - Accent1" xfId="1747" builtinId="31" hidden="1"/>
    <cellStyle name="40% - Accent1" xfId="1800" builtinId="31" hidden="1"/>
    <cellStyle name="40% - Accent1" xfId="1850" builtinId="31" hidden="1"/>
    <cellStyle name="40% - Accent1" xfId="1894" builtinId="31" hidden="1"/>
    <cellStyle name="40% - Accent1" xfId="1931" builtinId="31" hidden="1"/>
    <cellStyle name="40% - Accent1" xfId="1971" builtinId="31" hidden="1"/>
    <cellStyle name="40% - Accent1" xfId="2009" builtinId="31" hidden="1"/>
    <cellStyle name="40% - Accent1" xfId="2044" builtinId="31" hidden="1"/>
    <cellStyle name="40% - Accent1" xfId="2097" builtinId="31" hidden="1"/>
    <cellStyle name="40% - Accent1" xfId="2148" builtinId="31" hidden="1"/>
    <cellStyle name="40% - Accent1" xfId="2192" builtinId="31" hidden="1"/>
    <cellStyle name="40% - Accent1" xfId="2228" builtinId="31" hidden="1"/>
    <cellStyle name="40% - Accent1" xfId="2268" builtinId="31" hidden="1"/>
    <cellStyle name="40% - Accent1" xfId="2306" builtinId="31" hidden="1"/>
    <cellStyle name="40% - Accent1" xfId="2067" builtinId="31" hidden="1"/>
    <cellStyle name="40% - Accent1" xfId="2379" builtinId="31" hidden="1"/>
    <cellStyle name="40% - Accent1" xfId="2429" builtinId="31" hidden="1"/>
    <cellStyle name="40% - Accent1" xfId="2473" builtinId="31" hidden="1"/>
    <cellStyle name="40% - Accent1" xfId="2510" builtinId="31" hidden="1"/>
    <cellStyle name="40% - Accent1" xfId="2550" builtinId="31" hidden="1"/>
    <cellStyle name="40% - Accent1" xfId="2588" builtinId="31" hidden="1"/>
    <cellStyle name="40% - Accent1" xfId="2613" builtinId="31" hidden="1"/>
    <cellStyle name="40% - Accent1" xfId="2663" builtinId="31" hidden="1"/>
    <cellStyle name="40% - Accent1" xfId="2712" builtinId="31" hidden="1"/>
    <cellStyle name="40% - Accent1" xfId="2754" builtinId="31" hidden="1"/>
    <cellStyle name="40% - Accent1" xfId="2790" builtinId="31" hidden="1"/>
    <cellStyle name="40% - Accent1" xfId="2830" builtinId="31" hidden="1"/>
    <cellStyle name="40% - Accent1" xfId="2868" builtinId="31" hidden="1"/>
    <cellStyle name="40% - Accent1" xfId="2635" builtinId="31" hidden="1"/>
    <cellStyle name="40% - Accent1" xfId="2927" builtinId="31" hidden="1"/>
    <cellStyle name="40% - Accent1" xfId="2975" builtinId="31" hidden="1"/>
    <cellStyle name="40% - Accent1" xfId="3018" builtinId="31" hidden="1"/>
    <cellStyle name="40% - Accent1" xfId="3055" builtinId="31" hidden="1"/>
    <cellStyle name="40% - Accent1" xfId="3095" builtinId="31" hidden="1"/>
    <cellStyle name="40% - Accent1" xfId="3133" builtinId="31" hidden="1"/>
    <cellStyle name="40% - Accent1" xfId="3176" builtinId="31" hidden="1"/>
    <cellStyle name="40% - Accent1" xfId="3222" builtinId="31" hidden="1"/>
    <cellStyle name="40% - Accent1" xfId="3274" builtinId="31" hidden="1"/>
    <cellStyle name="40% - Accent1" xfId="3318" builtinId="31" hidden="1"/>
    <cellStyle name="40% - Accent1" xfId="3360" builtinId="31" hidden="1"/>
    <cellStyle name="40% - Accent1" xfId="3405" builtinId="31" hidden="1"/>
    <cellStyle name="40% - Accent1" xfId="3455" builtinId="31" hidden="1"/>
    <cellStyle name="40% - Accent1" xfId="3494" builtinId="31" hidden="1"/>
    <cellStyle name="40% - Accent1" xfId="3542" builtinId="31" hidden="1"/>
    <cellStyle name="40% - Accent1" xfId="3577" builtinId="31" hidden="1"/>
    <cellStyle name="40% - Accent1" xfId="3626" builtinId="31" hidden="1"/>
    <cellStyle name="40% - Accent1" xfId="3666" builtinId="31" hidden="1"/>
    <cellStyle name="40% - Accent1" xfId="3703" builtinId="31" hidden="1"/>
    <cellStyle name="40% - Accent1" xfId="3743" builtinId="31" hidden="1"/>
    <cellStyle name="40% - Accent1" xfId="3790" builtinId="31" hidden="1"/>
    <cellStyle name="40% - Accent1" xfId="3838" builtinId="31" hidden="1"/>
    <cellStyle name="40% - Accent1" xfId="3877" builtinId="31" hidden="1"/>
    <cellStyle name="40% - Accent1" xfId="3924" builtinId="31" hidden="1"/>
    <cellStyle name="40% - Accent1" xfId="3960" builtinId="31" hidden="1"/>
    <cellStyle name="40% - Accent1" xfId="4009" builtinId="31" hidden="1"/>
    <cellStyle name="40% - Accent1" xfId="4048" builtinId="31" hidden="1"/>
    <cellStyle name="40% - Accent1" xfId="4083" builtinId="31" hidden="1"/>
    <cellStyle name="40% - Accent1" xfId="4121" builtinId="31" hidden="1"/>
    <cellStyle name="40% - Accent1" xfId="4118" builtinId="31" hidden="1"/>
    <cellStyle name="40% - Accent1" xfId="4174" builtinId="31" hidden="1"/>
    <cellStyle name="40% - Accent1" xfId="4214" builtinId="31" hidden="1"/>
    <cellStyle name="40% - Accent1" xfId="4260" builtinId="31" hidden="1"/>
    <cellStyle name="40% - Accent1" xfId="4296" builtinId="31" hidden="1"/>
    <cellStyle name="40% - Accent1" xfId="4345" builtinId="31" hidden="1"/>
    <cellStyle name="40% - Accent1" xfId="4386" builtinId="31" hidden="1"/>
    <cellStyle name="40% - Accent1" xfId="4422" builtinId="31" hidden="1"/>
    <cellStyle name="40% - Accent1" xfId="4462" builtinId="31" hidden="1"/>
    <cellStyle name="40% - Accent1" xfId="4319" builtinId="31" hidden="1"/>
    <cellStyle name="40% - Accent1" xfId="4503" builtinId="31" hidden="1"/>
    <cellStyle name="40% - Accent1" xfId="4540" builtinId="31" hidden="1"/>
    <cellStyle name="40% - Accent1" xfId="4583" builtinId="31" hidden="1"/>
    <cellStyle name="40% - Accent1" xfId="4615" builtinId="31" hidden="1"/>
    <cellStyle name="40% - Accent1" xfId="4660" builtinId="31" hidden="1"/>
    <cellStyle name="40% - Accent1" xfId="4696" builtinId="31" hidden="1"/>
    <cellStyle name="40% - Accent1" xfId="4729" builtinId="31" hidden="1"/>
    <cellStyle name="40% - Accent1" xfId="4765" builtinId="31" hidden="1"/>
    <cellStyle name="40% - Accent1" xfId="3573" builtinId="31" hidden="1"/>
    <cellStyle name="40% - Accent1" xfId="4803" builtinId="31" hidden="1"/>
    <cellStyle name="40% - Accent1" xfId="4837" builtinId="31" hidden="1"/>
    <cellStyle name="40% - Accent1" xfId="4889" builtinId="31" hidden="1"/>
    <cellStyle name="40% - Accent1" xfId="4941" builtinId="31" hidden="1"/>
    <cellStyle name="40% - Accent1" xfId="4990" builtinId="31" hidden="1"/>
    <cellStyle name="40% - Accent1" xfId="5033" builtinId="31" hidden="1"/>
    <cellStyle name="40% - Accent1" xfId="5070" builtinId="31" hidden="1"/>
    <cellStyle name="40% - Accent1" xfId="5110" builtinId="31" hidden="1"/>
    <cellStyle name="40% - Accent1" xfId="5148" builtinId="31" hidden="1"/>
    <cellStyle name="40% - Accent1" xfId="5183" builtinId="31" hidden="1"/>
    <cellStyle name="40% - Accent1" xfId="5235" builtinId="31" hidden="1"/>
    <cellStyle name="40% - Accent1" xfId="5286" builtinId="31" hidden="1"/>
    <cellStyle name="40% - Accent1" xfId="5330" builtinId="31" hidden="1"/>
    <cellStyle name="40% - Accent1" xfId="5366" builtinId="31" hidden="1"/>
    <cellStyle name="40% - Accent1" xfId="5406" builtinId="31" hidden="1"/>
    <cellStyle name="40% - Accent1" xfId="5444" builtinId="31" hidden="1"/>
    <cellStyle name="40% - Accent1" xfId="5206" builtinId="31" hidden="1"/>
    <cellStyle name="40% - Accent1" xfId="5517" builtinId="31" hidden="1"/>
    <cellStyle name="40% - Accent1" xfId="5567" builtinId="31" hidden="1"/>
    <cellStyle name="40% - Accent1" xfId="5611" builtinId="31" hidden="1"/>
    <cellStyle name="40% - Accent1" xfId="5648" builtinId="31" hidden="1"/>
    <cellStyle name="40% - Accent1" xfId="5688" builtinId="31" hidden="1"/>
    <cellStyle name="40% - Accent1" xfId="5726" builtinId="31" hidden="1"/>
    <cellStyle name="40% - Accent1" xfId="5751" builtinId="31" hidden="1"/>
    <cellStyle name="40% - Accent1" xfId="5801" builtinId="31" hidden="1"/>
    <cellStyle name="40% - Accent1" xfId="5850" builtinId="31" hidden="1"/>
    <cellStyle name="40% - Accent1" xfId="5892" builtinId="31" hidden="1"/>
    <cellStyle name="40% - Accent1" xfId="5928" builtinId="31" hidden="1"/>
    <cellStyle name="40% - Accent1" xfId="5968" builtinId="31" hidden="1"/>
    <cellStyle name="40% - Accent1" xfId="6006" builtinId="31" hidden="1"/>
    <cellStyle name="40% - Accent1" xfId="5773" builtinId="31" hidden="1"/>
    <cellStyle name="40% - Accent1" xfId="6065" builtinId="31" hidden="1"/>
    <cellStyle name="40% - Accent1" xfId="6113" builtinId="31" hidden="1"/>
    <cellStyle name="40% - Accent1" xfId="6156" builtinId="31" hidden="1"/>
    <cellStyle name="40% - Accent1" xfId="6193" builtinId="31" hidden="1"/>
    <cellStyle name="40% - Accent1" xfId="6233" builtinId="31" hidden="1"/>
    <cellStyle name="40% - Accent1" xfId="6271" builtinId="31" hidden="1"/>
    <cellStyle name="40% - Accent1" xfId="6314" builtinId="31" hidden="1"/>
    <cellStyle name="40% - Accent1" xfId="6359" builtinId="31" hidden="1"/>
    <cellStyle name="40% - Accent1" xfId="6403" builtinId="31" hidden="1"/>
    <cellStyle name="40% - Accent1" xfId="6467" builtinId="31" hidden="1"/>
    <cellStyle name="40% - Accent1" xfId="6510" builtinId="31" hidden="1"/>
    <cellStyle name="40% - Accent1" xfId="6556" builtinId="31" hidden="1"/>
    <cellStyle name="40% - Accent1" xfId="6606" builtinId="31" hidden="1"/>
    <cellStyle name="40% - Accent1" xfId="6645" builtinId="31" hidden="1"/>
    <cellStyle name="40% - Accent1" xfId="6693" builtinId="31" hidden="1"/>
    <cellStyle name="40% - Accent1" xfId="6728" builtinId="31" hidden="1"/>
    <cellStyle name="40% - Accent1" xfId="6777" builtinId="31" hidden="1"/>
    <cellStyle name="40% - Accent1" xfId="6817" builtinId="31" hidden="1"/>
    <cellStyle name="40% - Accent1" xfId="6854" builtinId="31" hidden="1"/>
    <cellStyle name="40% - Accent1" xfId="6894" builtinId="31" hidden="1"/>
    <cellStyle name="40% - Accent1" xfId="6941" builtinId="31" hidden="1"/>
    <cellStyle name="40% - Accent1" xfId="6989" builtinId="31" hidden="1"/>
    <cellStyle name="40% - Accent1" xfId="7028" builtinId="31" hidden="1"/>
    <cellStyle name="40% - Accent1" xfId="7075" builtinId="31" hidden="1"/>
    <cellStyle name="40% - Accent1" xfId="7111" builtinId="31" hidden="1"/>
    <cellStyle name="40% - Accent1" xfId="7160" builtinId="31" hidden="1"/>
    <cellStyle name="40% - Accent1" xfId="7199" builtinId="31" hidden="1"/>
    <cellStyle name="40% - Accent1" xfId="7234" builtinId="31" hidden="1"/>
    <cellStyle name="40% - Accent1" xfId="7272" builtinId="31" hidden="1"/>
    <cellStyle name="40% - Accent1" xfId="7269" builtinId="31" hidden="1"/>
    <cellStyle name="40% - Accent1" xfId="7325" builtinId="31" hidden="1"/>
    <cellStyle name="40% - Accent1" xfId="7365" builtinId="31" hidden="1"/>
    <cellStyle name="40% - Accent1" xfId="7411" builtinId="31" hidden="1"/>
    <cellStyle name="40% - Accent1" xfId="7447" builtinId="31" hidden="1"/>
    <cellStyle name="40% - Accent1" xfId="7496" builtinId="31" hidden="1"/>
    <cellStyle name="40% - Accent1" xfId="7537" builtinId="31" hidden="1"/>
    <cellStyle name="40% - Accent1" xfId="7573" builtinId="31" hidden="1"/>
    <cellStyle name="40% - Accent1" xfId="7613" builtinId="31" hidden="1"/>
    <cellStyle name="40% - Accent1" xfId="7470" builtinId="31" hidden="1"/>
    <cellStyle name="40% - Accent1" xfId="7654" builtinId="31" hidden="1"/>
    <cellStyle name="40% - Accent1" xfId="7691" builtinId="31" hidden="1"/>
    <cellStyle name="40% - Accent1" xfId="7734" builtinId="31" hidden="1"/>
    <cellStyle name="40% - Accent1" xfId="7766" builtinId="31" hidden="1"/>
    <cellStyle name="40% - Accent1" xfId="7811" builtinId="31" hidden="1"/>
    <cellStyle name="40% - Accent1" xfId="7847" builtinId="31" hidden="1"/>
    <cellStyle name="40% - Accent1" xfId="7880" builtinId="31" hidden="1"/>
    <cellStyle name="40% - Accent1" xfId="7916" builtinId="31" hidden="1"/>
    <cellStyle name="40% - Accent1" xfId="6724" builtinId="31" hidden="1"/>
    <cellStyle name="40% - Accent1" xfId="7954" builtinId="31" hidden="1"/>
    <cellStyle name="40% - Accent1" xfId="7988" builtinId="31" hidden="1"/>
    <cellStyle name="40% - Accent1" xfId="8041" builtinId="31" hidden="1"/>
    <cellStyle name="40% - Accent1" xfId="8094" builtinId="31" hidden="1"/>
    <cellStyle name="40% - Accent1" xfId="8144" builtinId="31" hidden="1"/>
    <cellStyle name="40% - Accent1" xfId="8188" builtinId="31" hidden="1"/>
    <cellStyle name="40% - Accent1" xfId="8225" builtinId="31" hidden="1"/>
    <cellStyle name="40% - Accent1" xfId="8265" builtinId="31" hidden="1"/>
    <cellStyle name="40% - Accent1" xfId="8303" builtinId="31" hidden="1"/>
    <cellStyle name="40% - Accent1" xfId="8338" builtinId="31" hidden="1"/>
    <cellStyle name="40% - Accent1" xfId="8391" builtinId="31" hidden="1"/>
    <cellStyle name="40% - Accent1" xfId="8442" builtinId="31" hidden="1"/>
    <cellStyle name="40% - Accent1" xfId="8486" builtinId="31" hidden="1"/>
    <cellStyle name="40% - Accent1" xfId="8522" builtinId="31" hidden="1"/>
    <cellStyle name="40% - Accent1" xfId="8562" builtinId="31" hidden="1"/>
    <cellStyle name="40% - Accent1" xfId="8600" builtinId="31" hidden="1"/>
    <cellStyle name="40% - Accent1" xfId="8361" builtinId="31" hidden="1"/>
    <cellStyle name="40% - Accent1" xfId="8673" builtinId="31" hidden="1"/>
    <cellStyle name="40% - Accent1" xfId="8723" builtinId="31" hidden="1"/>
    <cellStyle name="40% - Accent1" xfId="8767" builtinId="31" hidden="1"/>
    <cellStyle name="40% - Accent1" xfId="8804" builtinId="31" hidden="1"/>
    <cellStyle name="40% - Accent1" xfId="8844" builtinId="31" hidden="1"/>
    <cellStyle name="40% - Accent1" xfId="8882" builtinId="31" hidden="1"/>
    <cellStyle name="40% - Accent1" xfId="8907" builtinId="31" hidden="1"/>
    <cellStyle name="40% - Accent1" xfId="8957" builtinId="31" hidden="1"/>
    <cellStyle name="40% - Accent1" xfId="9006" builtinId="31" hidden="1"/>
    <cellStyle name="40% - Accent1" xfId="9048" builtinId="31" hidden="1"/>
    <cellStyle name="40% - Accent1" xfId="9084" builtinId="31" hidden="1"/>
    <cellStyle name="40% - Accent1" xfId="9124" builtinId="31" hidden="1"/>
    <cellStyle name="40% - Accent1" xfId="9162" builtinId="31" hidden="1"/>
    <cellStyle name="40% - Accent1" xfId="8929" builtinId="31" hidden="1"/>
    <cellStyle name="40% - Accent1" xfId="9221" builtinId="31" hidden="1"/>
    <cellStyle name="40% - Accent1" xfId="9269" builtinId="31" hidden="1"/>
    <cellStyle name="40% - Accent1" xfId="9312" builtinId="31" hidden="1"/>
    <cellStyle name="40% - Accent1" xfId="9349" builtinId="31" hidden="1"/>
    <cellStyle name="40% - Accent1" xfId="9389" builtinId="31" hidden="1"/>
    <cellStyle name="40% - Accent1" xfId="9427" builtinId="31" hidden="1"/>
    <cellStyle name="40% - Accent1" xfId="9470" builtinId="31" hidden="1"/>
    <cellStyle name="40% - Accent1" xfId="9516" builtinId="31" hidden="1"/>
    <cellStyle name="40% - Accent1" xfId="6426" builtinId="31" hidden="1"/>
    <cellStyle name="40% - Accent1" xfId="9604" builtinId="31" hidden="1"/>
    <cellStyle name="40% - Accent1" xfId="9646" builtinId="31" hidden="1"/>
    <cellStyle name="40% - Accent1" xfId="9693" builtinId="31" hidden="1"/>
    <cellStyle name="40% - Accent1" xfId="9741" builtinId="31" hidden="1"/>
    <cellStyle name="40% - Accent1" xfId="9780" builtinId="31" hidden="1"/>
    <cellStyle name="40% - Accent1" xfId="9828" builtinId="31" hidden="1"/>
    <cellStyle name="40% - Accent1" xfId="9863" builtinId="31" hidden="1"/>
    <cellStyle name="40% - Accent1" xfId="9912" builtinId="31" hidden="1"/>
    <cellStyle name="40% - Accent1" xfId="9952" builtinId="31" hidden="1"/>
    <cellStyle name="40% - Accent1" xfId="9989" builtinId="31" hidden="1"/>
    <cellStyle name="40% - Accent1" xfId="10029" builtinId="31" hidden="1"/>
    <cellStyle name="40% - Accent1" xfId="10076" builtinId="31" hidden="1"/>
    <cellStyle name="40% - Accent1" xfId="10124" builtinId="31" hidden="1"/>
    <cellStyle name="40% - Accent1" xfId="10163" builtinId="31" hidden="1"/>
    <cellStyle name="40% - Accent1" xfId="10210" builtinId="31" hidden="1"/>
    <cellStyle name="40% - Accent1" xfId="10246" builtinId="31" hidden="1"/>
    <cellStyle name="40% - Accent1" xfId="10295" builtinId="31" hidden="1"/>
    <cellStyle name="40% - Accent1" xfId="10334" builtinId="31" hidden="1"/>
    <cellStyle name="40% - Accent1" xfId="10369" builtinId="31" hidden="1"/>
    <cellStyle name="40% - Accent1" xfId="10407" builtinId="31" hidden="1"/>
    <cellStyle name="40% - Accent1" xfId="10404" builtinId="31" hidden="1"/>
    <cellStyle name="40% - Accent1" xfId="10460" builtinId="31" hidden="1"/>
    <cellStyle name="40% - Accent1" xfId="10500" builtinId="31" hidden="1"/>
    <cellStyle name="40% - Accent1" xfId="10546" builtinId="31" hidden="1"/>
    <cellStyle name="40% - Accent1" xfId="10582" builtinId="31" hidden="1"/>
    <cellStyle name="40% - Accent1" xfId="10631" builtinId="31" hidden="1"/>
    <cellStyle name="40% - Accent1" xfId="10672" builtinId="31" hidden="1"/>
    <cellStyle name="40% - Accent1" xfId="10708" builtinId="31" hidden="1"/>
    <cellStyle name="40% - Accent1" xfId="10748" builtinId="31" hidden="1"/>
    <cellStyle name="40% - Accent1" xfId="10605" builtinId="31" hidden="1"/>
    <cellStyle name="40% - Accent1" xfId="10789" builtinId="31" hidden="1"/>
    <cellStyle name="40% - Accent1" xfId="10826" builtinId="31" hidden="1"/>
    <cellStyle name="40% - Accent1" xfId="10869" builtinId="31" hidden="1"/>
    <cellStyle name="40% - Accent1" xfId="10901" builtinId="31" hidden="1"/>
    <cellStyle name="40% - Accent1" xfId="10946" builtinId="31" hidden="1"/>
    <cellStyle name="40% - Accent1" xfId="10982" builtinId="31" hidden="1"/>
    <cellStyle name="40% - Accent1" xfId="11015" builtinId="31" hidden="1"/>
    <cellStyle name="40% - Accent1" xfId="11051" builtinId="31" hidden="1"/>
    <cellStyle name="40% - Accent1" xfId="9859" builtinId="31" hidden="1"/>
    <cellStyle name="40% - Accent1" xfId="11088" builtinId="31" hidden="1"/>
    <cellStyle name="40% - Accent1" xfId="11121" builtinId="31" hidden="1"/>
    <cellStyle name="40% - Accent1" xfId="11173" builtinId="31" hidden="1"/>
    <cellStyle name="40% - Accent1" xfId="11226" builtinId="31" hidden="1"/>
    <cellStyle name="40% - Accent1" xfId="11275" builtinId="31" hidden="1"/>
    <cellStyle name="40% - Accent1" xfId="11319" builtinId="31" hidden="1"/>
    <cellStyle name="40% - Accent1" xfId="11355" builtinId="31" hidden="1"/>
    <cellStyle name="40% - Accent1" xfId="11394" builtinId="31" hidden="1"/>
    <cellStyle name="40% - Accent1" xfId="11431" builtinId="31" hidden="1"/>
    <cellStyle name="40% - Accent1" xfId="11465" builtinId="31" hidden="1"/>
    <cellStyle name="40% - Accent1" xfId="11515" builtinId="31" hidden="1"/>
    <cellStyle name="40% - Accent1" xfId="11565" builtinId="31" hidden="1"/>
    <cellStyle name="40% - Accent1" xfId="11607" builtinId="31" hidden="1"/>
    <cellStyle name="40% - Accent1" xfId="11642" builtinId="31" hidden="1"/>
    <cellStyle name="40% - Accent1" xfId="11681" builtinId="31" hidden="1"/>
    <cellStyle name="40% - Accent1" xfId="11719" builtinId="31" hidden="1"/>
    <cellStyle name="40% - Accent1" xfId="11488" builtinId="31" hidden="1"/>
    <cellStyle name="40% - Accent1" xfId="11790" builtinId="31" hidden="1"/>
    <cellStyle name="40% - Accent1" xfId="11839" builtinId="31" hidden="1"/>
    <cellStyle name="40% - Accent1" xfId="11881" builtinId="31" hidden="1"/>
    <cellStyle name="40% - Accent1" xfId="11917" builtinId="31" hidden="1"/>
    <cellStyle name="40% - Accent1" xfId="11956" builtinId="31" hidden="1"/>
    <cellStyle name="40% - Accent1" xfId="11994" builtinId="31" hidden="1"/>
    <cellStyle name="40% - Accent1" xfId="12019" builtinId="31" hidden="1"/>
    <cellStyle name="40% - Accent1" xfId="12067" builtinId="31" hidden="1"/>
    <cellStyle name="40% - Accent1" xfId="12113" builtinId="31" hidden="1"/>
    <cellStyle name="40% - Accent1" xfId="12152" builtinId="31" hidden="1"/>
    <cellStyle name="40% - Accent1" xfId="12187" builtinId="31" hidden="1"/>
    <cellStyle name="40% - Accent1" xfId="12226" builtinId="31" hidden="1"/>
    <cellStyle name="40% - Accent1" xfId="12264" builtinId="31" hidden="1"/>
    <cellStyle name="40% - Accent1" xfId="12041" builtinId="31" hidden="1"/>
    <cellStyle name="40% - Accent1" xfId="12322" builtinId="31" hidden="1"/>
    <cellStyle name="40% - Accent1" xfId="12369" builtinId="31" hidden="1"/>
    <cellStyle name="40% - Accent1" xfId="12411" builtinId="31" hidden="1"/>
    <cellStyle name="40% - Accent1" xfId="12448" builtinId="31" hidden="1"/>
    <cellStyle name="40% - Accent1" xfId="12487" builtinId="31" hidden="1"/>
    <cellStyle name="40% - Accent1" xfId="12525" builtinId="31" hidden="1"/>
    <cellStyle name="40% - Accent1" xfId="12567" builtinId="31" hidden="1"/>
    <cellStyle name="40% - Accent1" xfId="12612" builtinId="31" hidden="1"/>
    <cellStyle name="40% - Accent1" xfId="11348" builtinId="31" hidden="1"/>
    <cellStyle name="40% - Accent1" xfId="9569" builtinId="31" hidden="1"/>
    <cellStyle name="40% - Accent1" xfId="12045" builtinId="31" hidden="1"/>
    <cellStyle name="40% - Accent1" xfId="12213" builtinId="31" hidden="1"/>
    <cellStyle name="40% - Accent1" xfId="11989" builtinId="31" hidden="1"/>
    <cellStyle name="40% - Accent1" xfId="12654" builtinId="31" hidden="1"/>
    <cellStyle name="40% - Accent1" xfId="12701" builtinId="31" hidden="1"/>
    <cellStyle name="40% - Accent1" xfId="12736" builtinId="31" hidden="1"/>
    <cellStyle name="40% - Accent1" xfId="12785" builtinId="31" hidden="1"/>
    <cellStyle name="40% - Accent1" xfId="12825" builtinId="31" hidden="1"/>
    <cellStyle name="40% - Accent1" xfId="12861" builtinId="31" hidden="1"/>
    <cellStyle name="40% - Accent1" xfId="12901" builtinId="31" hidden="1"/>
    <cellStyle name="40% - Accent1" xfId="12947" builtinId="31" hidden="1"/>
    <cellStyle name="40% - Accent1" xfId="12995" builtinId="31" hidden="1"/>
    <cellStyle name="40% - Accent1" xfId="13034" builtinId="31" hidden="1"/>
    <cellStyle name="40% - Accent1" xfId="13081" builtinId="31" hidden="1"/>
    <cellStyle name="40% - Accent1" xfId="13117" builtinId="31" hidden="1"/>
    <cellStyle name="40% - Accent1" xfId="13166" builtinId="31" hidden="1"/>
    <cellStyle name="40% - Accent1" xfId="13205" builtinId="31" hidden="1"/>
    <cellStyle name="40% - Accent1" xfId="13240" builtinId="31" hidden="1"/>
    <cellStyle name="40% - Accent1" xfId="13278" builtinId="31" hidden="1"/>
    <cellStyle name="40% - Accent1" xfId="13275" builtinId="31" hidden="1"/>
    <cellStyle name="40% - Accent1" xfId="13331" builtinId="31" hidden="1"/>
    <cellStyle name="40% - Accent1" xfId="13371" builtinId="31" hidden="1"/>
    <cellStyle name="40% - Accent1" xfId="13417" builtinId="31" hidden="1"/>
    <cellStyle name="40% - Accent1" xfId="13453" builtinId="31" hidden="1"/>
    <cellStyle name="40% - Accent1" xfId="13502" builtinId="31" hidden="1"/>
    <cellStyle name="40% - Accent1" xfId="13543" builtinId="31" hidden="1"/>
    <cellStyle name="40% - Accent1" xfId="13579" builtinId="31" hidden="1"/>
    <cellStyle name="40% - Accent1" xfId="13619" builtinId="31" hidden="1"/>
    <cellStyle name="40% - Accent1" xfId="13476" builtinId="31" hidden="1"/>
    <cellStyle name="40% - Accent1" xfId="13660" builtinId="31" hidden="1"/>
    <cellStyle name="40% - Accent1" xfId="13696" builtinId="31" hidden="1"/>
    <cellStyle name="40% - Accent1" xfId="13739" builtinId="31" hidden="1"/>
    <cellStyle name="40% - Accent1" xfId="13771" builtinId="31" hidden="1"/>
    <cellStyle name="40% - Accent1" xfId="13816" builtinId="31" hidden="1"/>
    <cellStyle name="40% - Accent1" xfId="13852" builtinId="31" hidden="1"/>
    <cellStyle name="40% - Accent1" xfId="13885" builtinId="31" hidden="1"/>
    <cellStyle name="40% - Accent1" xfId="13921" builtinId="31" hidden="1"/>
    <cellStyle name="40% - Accent1" xfId="12732" builtinId="31" hidden="1"/>
    <cellStyle name="40% - Accent1" xfId="13955" builtinId="31" hidden="1"/>
    <cellStyle name="40% - Accent1" xfId="13986" builtinId="31" hidden="1"/>
    <cellStyle name="40% - Accent1" xfId="14030" builtinId="31" hidden="1"/>
    <cellStyle name="40% - Accent1" xfId="14076" builtinId="31" hidden="1"/>
    <cellStyle name="40% - Accent1" xfId="14121" builtinId="31" hidden="1"/>
    <cellStyle name="40% - Accent1" xfId="14158" builtinId="31" hidden="1"/>
    <cellStyle name="40% - Accent1" xfId="14190" builtinId="31" hidden="1"/>
    <cellStyle name="40% - Accent1" xfId="14226" builtinId="31" hidden="1"/>
    <cellStyle name="40% - Accent1" xfId="14259" builtinId="31" hidden="1"/>
    <cellStyle name="40% - Accent1" xfId="14289" builtinId="31" hidden="1"/>
    <cellStyle name="40% - Accent1" xfId="14335" builtinId="31" hidden="1"/>
    <cellStyle name="40% - Accent1" xfId="14383" builtinId="31" hidden="1"/>
    <cellStyle name="40% - Accent1" xfId="14422" builtinId="31" hidden="1"/>
    <cellStyle name="40% - Accent1" xfId="14455" builtinId="31" hidden="1"/>
    <cellStyle name="40% - Accent1" xfId="14491" builtinId="31" hidden="1"/>
    <cellStyle name="40% - Accent1" xfId="14527" builtinId="31" hidden="1"/>
    <cellStyle name="40% - Accent1" xfId="14312" builtinId="31" hidden="1"/>
    <cellStyle name="40% - Accent1" xfId="14594" builtinId="31" hidden="1"/>
    <cellStyle name="40% - Accent1" xfId="14641" builtinId="31" hidden="1"/>
    <cellStyle name="40% - Accent1" xfId="14680" builtinId="31" hidden="1"/>
    <cellStyle name="40% - Accent1" xfId="14714" builtinId="31" hidden="1"/>
    <cellStyle name="40% - Accent1" xfId="14750" builtinId="31" hidden="1"/>
    <cellStyle name="40% - Accent1" xfId="14786" builtinId="31" hidden="1"/>
    <cellStyle name="40% - Accent1" xfId="14810" builtinId="31" hidden="1"/>
    <cellStyle name="40% - Accent1" xfId="14856" builtinId="31" hidden="1"/>
    <cellStyle name="40% - Accent1" xfId="14900" builtinId="31" hidden="1"/>
    <cellStyle name="40% - Accent1" xfId="14937" builtinId="31" hidden="1"/>
    <cellStyle name="40% - Accent1" xfId="14970" builtinId="31" hidden="1"/>
    <cellStyle name="40% - Accent1" xfId="15006" builtinId="31" hidden="1"/>
    <cellStyle name="40% - Accent1" xfId="15042" builtinId="31" hidden="1"/>
    <cellStyle name="40% - Accent1" xfId="14832" builtinId="31" hidden="1"/>
    <cellStyle name="40% - Accent1" xfId="15097" builtinId="31" hidden="1"/>
    <cellStyle name="40% - Accent1" xfId="15142" builtinId="31" hidden="1"/>
    <cellStyle name="40% - Accent1" xfId="15180" builtinId="31" hidden="1"/>
    <cellStyle name="40% - Accent1" xfId="15214" builtinId="31" hidden="1"/>
    <cellStyle name="40% - Accent1" xfId="15250" builtinId="31" hidden="1"/>
    <cellStyle name="40% - Accent1" xfId="15286" builtinId="31" hidden="1"/>
    <cellStyle name="40% - Accent1" xfId="15322" builtinId="31" hidden="1"/>
    <cellStyle name="40% - Accent1" xfId="15361" builtinId="31" hidden="1"/>
    <cellStyle name="40% - Accent2" xfId="31" builtinId="35" hidden="1"/>
    <cellStyle name="40% - Accent2" xfId="85" builtinId="35" hidden="1"/>
    <cellStyle name="40% - Accent2" xfId="128" builtinId="35" hidden="1"/>
    <cellStyle name="40% - Accent2" xfId="175" builtinId="35" hidden="1"/>
    <cellStyle name="40% - Accent2" xfId="217" builtinId="35" hidden="1"/>
    <cellStyle name="40% - Accent2" xfId="266" builtinId="35" hidden="1"/>
    <cellStyle name="40% - Accent2" xfId="316" builtinId="35" hidden="1"/>
    <cellStyle name="40% - Accent2" xfId="355" builtinId="35" hidden="1"/>
    <cellStyle name="40% - Accent2" xfId="403" builtinId="35" hidden="1"/>
    <cellStyle name="40% - Accent2" xfId="438" builtinId="35" hidden="1"/>
    <cellStyle name="40% - Accent2" xfId="487" builtinId="35" hidden="1"/>
    <cellStyle name="40% - Accent2" xfId="527" builtinId="35" hidden="1"/>
    <cellStyle name="40% - Accent2" xfId="564" builtinId="35" hidden="1"/>
    <cellStyle name="40% - Accent2" xfId="604" builtinId="35" hidden="1"/>
    <cellStyle name="40% - Accent2" xfId="651" builtinId="35" hidden="1"/>
    <cellStyle name="40% - Accent2" xfId="699" builtinId="35" hidden="1"/>
    <cellStyle name="40% - Accent2" xfId="738" builtinId="35" hidden="1"/>
    <cellStyle name="40% - Accent2" xfId="785" builtinId="35" hidden="1"/>
    <cellStyle name="40% - Accent2" xfId="821" builtinId="35" hidden="1"/>
    <cellStyle name="40% - Accent2" xfId="870" builtinId="35" hidden="1"/>
    <cellStyle name="40% - Accent2" xfId="909" builtinId="35" hidden="1"/>
    <cellStyle name="40% - Accent2" xfId="944" builtinId="35" hidden="1"/>
    <cellStyle name="40% - Accent2" xfId="982" builtinId="35" hidden="1"/>
    <cellStyle name="40% - Accent2" xfId="900" builtinId="35" hidden="1"/>
    <cellStyle name="40% - Accent2" xfId="1035" builtinId="35" hidden="1"/>
    <cellStyle name="40% - Accent2" xfId="1075" builtinId="35" hidden="1"/>
    <cellStyle name="40% - Accent2" xfId="1121" builtinId="35" hidden="1"/>
    <cellStyle name="40% - Accent2" xfId="1157" builtinId="35" hidden="1"/>
    <cellStyle name="40% - Accent2" xfId="1206" builtinId="35" hidden="1"/>
    <cellStyle name="40% - Accent2" xfId="1247" builtinId="35" hidden="1"/>
    <cellStyle name="40% - Accent2" xfId="1283" builtinId="35" hidden="1"/>
    <cellStyle name="40% - Accent2" xfId="1323" builtinId="35" hidden="1"/>
    <cellStyle name="40% - Accent2" xfId="1006" builtinId="35" hidden="1"/>
    <cellStyle name="40% - Accent2" xfId="1364" builtinId="35" hidden="1"/>
    <cellStyle name="40% - Accent2" xfId="1401" builtinId="35" hidden="1"/>
    <cellStyle name="40% - Accent2" xfId="1444" builtinId="35" hidden="1"/>
    <cellStyle name="40% - Accent2" xfId="1476" builtinId="35" hidden="1"/>
    <cellStyle name="40% - Accent2" xfId="1521" builtinId="35" hidden="1"/>
    <cellStyle name="40% - Accent2" xfId="1557" builtinId="35" hidden="1"/>
    <cellStyle name="40% - Accent2" xfId="1590" builtinId="35" hidden="1"/>
    <cellStyle name="40% - Accent2" xfId="1626" builtinId="35" hidden="1"/>
    <cellStyle name="40% - Accent2" xfId="395" builtinId="35" hidden="1"/>
    <cellStyle name="40% - Accent2" xfId="1664" builtinId="35" hidden="1"/>
    <cellStyle name="40% - Accent2" xfId="1698" builtinId="35" hidden="1"/>
    <cellStyle name="40% - Accent2" xfId="1751" builtinId="35" hidden="1"/>
    <cellStyle name="40% - Accent2" xfId="1804" builtinId="35" hidden="1"/>
    <cellStyle name="40% - Accent2" xfId="1854" builtinId="35" hidden="1"/>
    <cellStyle name="40% - Accent2" xfId="1898" builtinId="35" hidden="1"/>
    <cellStyle name="40% - Accent2" xfId="1935" builtinId="35" hidden="1"/>
    <cellStyle name="40% - Accent2" xfId="1975" builtinId="35" hidden="1"/>
    <cellStyle name="40% - Accent2" xfId="2013" builtinId="35" hidden="1"/>
    <cellStyle name="40% - Accent2" xfId="2048" builtinId="35" hidden="1"/>
    <cellStyle name="40% - Accent2" xfId="2101" builtinId="35" hidden="1"/>
    <cellStyle name="40% - Accent2" xfId="2152" builtinId="35" hidden="1"/>
    <cellStyle name="40% - Accent2" xfId="2196" builtinId="35" hidden="1"/>
    <cellStyle name="40% - Accent2" xfId="2232" builtinId="35" hidden="1"/>
    <cellStyle name="40% - Accent2" xfId="2272" builtinId="35" hidden="1"/>
    <cellStyle name="40% - Accent2" xfId="2310" builtinId="35" hidden="1"/>
    <cellStyle name="40% - Accent2" xfId="2330" builtinId="35" hidden="1"/>
    <cellStyle name="40% - Accent2" xfId="2383" builtinId="35" hidden="1"/>
    <cellStyle name="40% - Accent2" xfId="2433" builtinId="35" hidden="1"/>
    <cellStyle name="40% - Accent2" xfId="2477" builtinId="35" hidden="1"/>
    <cellStyle name="40% - Accent2" xfId="2514" builtinId="35" hidden="1"/>
    <cellStyle name="40% - Accent2" xfId="2554" builtinId="35" hidden="1"/>
    <cellStyle name="40% - Accent2" xfId="2592" builtinId="35" hidden="1"/>
    <cellStyle name="40% - Accent2" xfId="2617" builtinId="35" hidden="1"/>
    <cellStyle name="40% - Accent2" xfId="2667" builtinId="35" hidden="1"/>
    <cellStyle name="40% - Accent2" xfId="2716" builtinId="35" hidden="1"/>
    <cellStyle name="40% - Accent2" xfId="2758" builtinId="35" hidden="1"/>
    <cellStyle name="40% - Accent2" xfId="2794" builtinId="35" hidden="1"/>
    <cellStyle name="40% - Accent2" xfId="2834" builtinId="35" hidden="1"/>
    <cellStyle name="40% - Accent2" xfId="2872" builtinId="35" hidden="1"/>
    <cellStyle name="40% - Accent2" xfId="2401" builtinId="35" hidden="1"/>
    <cellStyle name="40% - Accent2" xfId="2931" builtinId="35" hidden="1"/>
    <cellStyle name="40% - Accent2" xfId="2979" builtinId="35" hidden="1"/>
    <cellStyle name="40% - Accent2" xfId="3022" builtinId="35" hidden="1"/>
    <cellStyle name="40% - Accent2" xfId="3059" builtinId="35" hidden="1"/>
    <cellStyle name="40% - Accent2" xfId="3099" builtinId="35" hidden="1"/>
    <cellStyle name="40% - Accent2" xfId="3137" builtinId="35" hidden="1"/>
    <cellStyle name="40% - Accent2" xfId="3180" builtinId="35" hidden="1"/>
    <cellStyle name="40% - Accent2" xfId="3226" builtinId="35" hidden="1"/>
    <cellStyle name="40% - Accent2" xfId="3278" builtinId="35" hidden="1"/>
    <cellStyle name="40% - Accent2" xfId="3322" builtinId="35" hidden="1"/>
    <cellStyle name="40% - Accent2" xfId="3364" builtinId="35" hidden="1"/>
    <cellStyle name="40% - Accent2" xfId="3409" builtinId="35" hidden="1"/>
    <cellStyle name="40% - Accent2" xfId="3459" builtinId="35" hidden="1"/>
    <cellStyle name="40% - Accent2" xfId="3498" builtinId="35" hidden="1"/>
    <cellStyle name="40% - Accent2" xfId="3546" builtinId="35" hidden="1"/>
    <cellStyle name="40% - Accent2" xfId="3581" builtinId="35" hidden="1"/>
    <cellStyle name="40% - Accent2" xfId="3630" builtinId="35" hidden="1"/>
    <cellStyle name="40% - Accent2" xfId="3670" builtinId="35" hidden="1"/>
    <cellStyle name="40% - Accent2" xfId="3707" builtinId="35" hidden="1"/>
    <cellStyle name="40% - Accent2" xfId="3747" builtinId="35" hidden="1"/>
    <cellStyle name="40% - Accent2" xfId="3794" builtinId="35" hidden="1"/>
    <cellStyle name="40% - Accent2" xfId="3842" builtinId="35" hidden="1"/>
    <cellStyle name="40% - Accent2" xfId="3881" builtinId="35" hidden="1"/>
    <cellStyle name="40% - Accent2" xfId="3928" builtinId="35" hidden="1"/>
    <cellStyle name="40% - Accent2" xfId="3964" builtinId="35" hidden="1"/>
    <cellStyle name="40% - Accent2" xfId="4013" builtinId="35" hidden="1"/>
    <cellStyle name="40% - Accent2" xfId="4052" builtinId="35" hidden="1"/>
    <cellStyle name="40% - Accent2" xfId="4087" builtinId="35" hidden="1"/>
    <cellStyle name="40% - Accent2" xfId="4125" builtinId="35" hidden="1"/>
    <cellStyle name="40% - Accent2" xfId="4043" builtinId="35" hidden="1"/>
    <cellStyle name="40% - Accent2" xfId="4178" builtinId="35" hidden="1"/>
    <cellStyle name="40% - Accent2" xfId="4218" builtinId="35" hidden="1"/>
    <cellStyle name="40% - Accent2" xfId="4264" builtinId="35" hidden="1"/>
    <cellStyle name="40% - Accent2" xfId="4300" builtinId="35" hidden="1"/>
    <cellStyle name="40% - Accent2" xfId="4349" builtinId="35" hidden="1"/>
    <cellStyle name="40% - Accent2" xfId="4390" builtinId="35" hidden="1"/>
    <cellStyle name="40% - Accent2" xfId="4426" builtinId="35" hidden="1"/>
    <cellStyle name="40% - Accent2" xfId="4466" builtinId="35" hidden="1"/>
    <cellStyle name="40% - Accent2" xfId="4149" builtinId="35" hidden="1"/>
    <cellStyle name="40% - Accent2" xfId="4507" builtinId="35" hidden="1"/>
    <cellStyle name="40% - Accent2" xfId="4544" builtinId="35" hidden="1"/>
    <cellStyle name="40% - Accent2" xfId="4587" builtinId="35" hidden="1"/>
    <cellStyle name="40% - Accent2" xfId="4619" builtinId="35" hidden="1"/>
    <cellStyle name="40% - Accent2" xfId="4664" builtinId="35" hidden="1"/>
    <cellStyle name="40% - Accent2" xfId="4700" builtinId="35" hidden="1"/>
    <cellStyle name="40% - Accent2" xfId="4733" builtinId="35" hidden="1"/>
    <cellStyle name="40% - Accent2" xfId="4769" builtinId="35" hidden="1"/>
    <cellStyle name="40% - Accent2" xfId="3538" builtinId="35" hidden="1"/>
    <cellStyle name="40% - Accent2" xfId="4807" builtinId="35" hidden="1"/>
    <cellStyle name="40% - Accent2" xfId="4841" builtinId="35" hidden="1"/>
    <cellStyle name="40% - Accent2" xfId="4893" builtinId="35" hidden="1"/>
    <cellStyle name="40% - Accent2" xfId="4945" builtinId="35" hidden="1"/>
    <cellStyle name="40% - Accent2" xfId="4994" builtinId="35" hidden="1"/>
    <cellStyle name="40% - Accent2" xfId="5037" builtinId="35" hidden="1"/>
    <cellStyle name="40% - Accent2" xfId="5074" builtinId="35" hidden="1"/>
    <cellStyle name="40% - Accent2" xfId="5114" builtinId="35" hidden="1"/>
    <cellStyle name="40% - Accent2" xfId="5152" builtinId="35" hidden="1"/>
    <cellStyle name="40% - Accent2" xfId="5187" builtinId="35" hidden="1"/>
    <cellStyle name="40% - Accent2" xfId="5239" builtinId="35" hidden="1"/>
    <cellStyle name="40% - Accent2" xfId="5290" builtinId="35" hidden="1"/>
    <cellStyle name="40% - Accent2" xfId="5334" builtinId="35" hidden="1"/>
    <cellStyle name="40% - Accent2" xfId="5370" builtinId="35" hidden="1"/>
    <cellStyle name="40% - Accent2" xfId="5410" builtinId="35" hidden="1"/>
    <cellStyle name="40% - Accent2" xfId="5448" builtinId="35" hidden="1"/>
    <cellStyle name="40% - Accent2" xfId="5468" builtinId="35" hidden="1"/>
    <cellStyle name="40% - Accent2" xfId="5521" builtinId="35" hidden="1"/>
    <cellStyle name="40% - Accent2" xfId="5571" builtinId="35" hidden="1"/>
    <cellStyle name="40% - Accent2" xfId="5615" builtinId="35" hidden="1"/>
    <cellStyle name="40% - Accent2" xfId="5652" builtinId="35" hidden="1"/>
    <cellStyle name="40% - Accent2" xfId="5692" builtinId="35" hidden="1"/>
    <cellStyle name="40% - Accent2" xfId="5730" builtinId="35" hidden="1"/>
    <cellStyle name="40% - Accent2" xfId="5755" builtinId="35" hidden="1"/>
    <cellStyle name="40% - Accent2" xfId="5805" builtinId="35" hidden="1"/>
    <cellStyle name="40% - Accent2" xfId="5854" builtinId="35" hidden="1"/>
    <cellStyle name="40% - Accent2" xfId="5896" builtinId="35" hidden="1"/>
    <cellStyle name="40% - Accent2" xfId="5932" builtinId="35" hidden="1"/>
    <cellStyle name="40% - Accent2" xfId="5972" builtinId="35" hidden="1"/>
    <cellStyle name="40% - Accent2" xfId="6010" builtinId="35" hidden="1"/>
    <cellStyle name="40% - Accent2" xfId="5539" builtinId="35" hidden="1"/>
    <cellStyle name="40% - Accent2" xfId="6069" builtinId="35" hidden="1"/>
    <cellStyle name="40% - Accent2" xfId="6117" builtinId="35" hidden="1"/>
    <cellStyle name="40% - Accent2" xfId="6160" builtinId="35" hidden="1"/>
    <cellStyle name="40% - Accent2" xfId="6197" builtinId="35" hidden="1"/>
    <cellStyle name="40% - Accent2" xfId="6237" builtinId="35" hidden="1"/>
    <cellStyle name="40% - Accent2" xfId="6275" builtinId="35" hidden="1"/>
    <cellStyle name="40% - Accent2" xfId="6318" builtinId="35" hidden="1"/>
    <cellStyle name="40% - Accent2" xfId="6363" builtinId="35" hidden="1"/>
    <cellStyle name="40% - Accent2" xfId="6407" builtinId="35" hidden="1"/>
    <cellStyle name="40% - Accent2" xfId="6471" builtinId="35" hidden="1"/>
    <cellStyle name="40% - Accent2" xfId="6514" builtinId="35" hidden="1"/>
    <cellStyle name="40% - Accent2" xfId="6560" builtinId="35" hidden="1"/>
    <cellStyle name="40% - Accent2" xfId="6610" builtinId="35" hidden="1"/>
    <cellStyle name="40% - Accent2" xfId="6649" builtinId="35" hidden="1"/>
    <cellStyle name="40% - Accent2" xfId="6697" builtinId="35" hidden="1"/>
    <cellStyle name="40% - Accent2" xfId="6732" builtinId="35" hidden="1"/>
    <cellStyle name="40% - Accent2" xfId="6781" builtinId="35" hidden="1"/>
    <cellStyle name="40% - Accent2" xfId="6821" builtinId="35" hidden="1"/>
    <cellStyle name="40% - Accent2" xfId="6858" builtinId="35" hidden="1"/>
    <cellStyle name="40% - Accent2" xfId="6898" builtinId="35" hidden="1"/>
    <cellStyle name="40% - Accent2" xfId="6945" builtinId="35" hidden="1"/>
    <cellStyle name="40% - Accent2" xfId="6993" builtinId="35" hidden="1"/>
    <cellStyle name="40% - Accent2" xfId="7032" builtinId="35" hidden="1"/>
    <cellStyle name="40% - Accent2" xfId="7079" builtinId="35" hidden="1"/>
    <cellStyle name="40% - Accent2" xfId="7115" builtinId="35" hidden="1"/>
    <cellStyle name="40% - Accent2" xfId="7164" builtinId="35" hidden="1"/>
    <cellStyle name="40% - Accent2" xfId="7203" builtinId="35" hidden="1"/>
    <cellStyle name="40% - Accent2" xfId="7238" builtinId="35" hidden="1"/>
    <cellStyle name="40% - Accent2" xfId="7276" builtinId="35" hidden="1"/>
    <cellStyle name="40% - Accent2" xfId="7194" builtinId="35" hidden="1"/>
    <cellStyle name="40% - Accent2" xfId="7329" builtinId="35" hidden="1"/>
    <cellStyle name="40% - Accent2" xfId="7369" builtinId="35" hidden="1"/>
    <cellStyle name="40% - Accent2" xfId="7415" builtinId="35" hidden="1"/>
    <cellStyle name="40% - Accent2" xfId="7451" builtinId="35" hidden="1"/>
    <cellStyle name="40% - Accent2" xfId="7500" builtinId="35" hidden="1"/>
    <cellStyle name="40% - Accent2" xfId="7541" builtinId="35" hidden="1"/>
    <cellStyle name="40% - Accent2" xfId="7577" builtinId="35" hidden="1"/>
    <cellStyle name="40% - Accent2" xfId="7617" builtinId="35" hidden="1"/>
    <cellStyle name="40% - Accent2" xfId="7300" builtinId="35" hidden="1"/>
    <cellStyle name="40% - Accent2" xfId="7658" builtinId="35" hidden="1"/>
    <cellStyle name="40% - Accent2" xfId="7695" builtinId="35" hidden="1"/>
    <cellStyle name="40% - Accent2" xfId="7738" builtinId="35" hidden="1"/>
    <cellStyle name="40% - Accent2" xfId="7770" builtinId="35" hidden="1"/>
    <cellStyle name="40% - Accent2" xfId="7815" builtinId="35" hidden="1"/>
    <cellStyle name="40% - Accent2" xfId="7851" builtinId="35" hidden="1"/>
    <cellStyle name="40% - Accent2" xfId="7884" builtinId="35" hidden="1"/>
    <cellStyle name="40% - Accent2" xfId="7920" builtinId="35" hidden="1"/>
    <cellStyle name="40% - Accent2" xfId="6689" builtinId="35" hidden="1"/>
    <cellStyle name="40% - Accent2" xfId="7958" builtinId="35" hidden="1"/>
    <cellStyle name="40% - Accent2" xfId="7992" builtinId="35" hidden="1"/>
    <cellStyle name="40% - Accent2" xfId="8045" builtinId="35" hidden="1"/>
    <cellStyle name="40% - Accent2" xfId="8098" builtinId="35" hidden="1"/>
    <cellStyle name="40% - Accent2" xfId="8148" builtinId="35" hidden="1"/>
    <cellStyle name="40% - Accent2" xfId="8192" builtinId="35" hidden="1"/>
    <cellStyle name="40% - Accent2" xfId="8229" builtinId="35" hidden="1"/>
    <cellStyle name="40% - Accent2" xfId="8269" builtinId="35" hidden="1"/>
    <cellStyle name="40% - Accent2" xfId="8307" builtinId="35" hidden="1"/>
    <cellStyle name="40% - Accent2" xfId="8342" builtinId="35" hidden="1"/>
    <cellStyle name="40% - Accent2" xfId="8395" builtinId="35" hidden="1"/>
    <cellStyle name="40% - Accent2" xfId="8446" builtinId="35" hidden="1"/>
    <cellStyle name="40% - Accent2" xfId="8490" builtinId="35" hidden="1"/>
    <cellStyle name="40% - Accent2" xfId="8526" builtinId="35" hidden="1"/>
    <cellStyle name="40% - Accent2" xfId="8566" builtinId="35" hidden="1"/>
    <cellStyle name="40% - Accent2" xfId="8604" builtinId="35" hidden="1"/>
    <cellStyle name="40% - Accent2" xfId="8624" builtinId="35" hidden="1"/>
    <cellStyle name="40% - Accent2" xfId="8677" builtinId="35" hidden="1"/>
    <cellStyle name="40% - Accent2" xfId="8727" builtinId="35" hidden="1"/>
    <cellStyle name="40% - Accent2" xfId="8771" builtinId="35" hidden="1"/>
    <cellStyle name="40% - Accent2" xfId="8808" builtinId="35" hidden="1"/>
    <cellStyle name="40% - Accent2" xfId="8848" builtinId="35" hidden="1"/>
    <cellStyle name="40% - Accent2" xfId="8886" builtinId="35" hidden="1"/>
    <cellStyle name="40% - Accent2" xfId="8911" builtinId="35" hidden="1"/>
    <cellStyle name="40% - Accent2" xfId="8961" builtinId="35" hidden="1"/>
    <cellStyle name="40% - Accent2" xfId="9010" builtinId="35" hidden="1"/>
    <cellStyle name="40% - Accent2" xfId="9052" builtinId="35" hidden="1"/>
    <cellStyle name="40% - Accent2" xfId="9088" builtinId="35" hidden="1"/>
    <cellStyle name="40% - Accent2" xfId="9128" builtinId="35" hidden="1"/>
    <cellStyle name="40% - Accent2" xfId="9166" builtinId="35" hidden="1"/>
    <cellStyle name="40% - Accent2" xfId="8695" builtinId="35" hidden="1"/>
    <cellStyle name="40% - Accent2" xfId="9225" builtinId="35" hidden="1"/>
    <cellStyle name="40% - Accent2" xfId="9273" builtinId="35" hidden="1"/>
    <cellStyle name="40% - Accent2" xfId="9316" builtinId="35" hidden="1"/>
    <cellStyle name="40% - Accent2" xfId="9353" builtinId="35" hidden="1"/>
    <cellStyle name="40% - Accent2" xfId="9393" builtinId="35" hidden="1"/>
    <cellStyle name="40% - Accent2" xfId="9431" builtinId="35" hidden="1"/>
    <cellStyle name="40% - Accent2" xfId="9474" builtinId="35" hidden="1"/>
    <cellStyle name="40% - Accent2" xfId="9520" builtinId="35" hidden="1"/>
    <cellStyle name="40% - Accent2" xfId="9548" builtinId="35" hidden="1"/>
    <cellStyle name="40% - Accent2" xfId="9608" builtinId="35" hidden="1"/>
    <cellStyle name="40% - Accent2" xfId="9650" builtinId="35" hidden="1"/>
    <cellStyle name="40% - Accent2" xfId="9697" builtinId="35" hidden="1"/>
    <cellStyle name="40% - Accent2" xfId="9745" builtinId="35" hidden="1"/>
    <cellStyle name="40% - Accent2" xfId="9784" builtinId="35" hidden="1"/>
    <cellStyle name="40% - Accent2" xfId="9832" builtinId="35" hidden="1"/>
    <cellStyle name="40% - Accent2" xfId="9867" builtinId="35" hidden="1"/>
    <cellStyle name="40% - Accent2" xfId="9916" builtinId="35" hidden="1"/>
    <cellStyle name="40% - Accent2" xfId="9956" builtinId="35" hidden="1"/>
    <cellStyle name="40% - Accent2" xfId="9993" builtinId="35" hidden="1"/>
    <cellStyle name="40% - Accent2" xfId="10033" builtinId="35" hidden="1"/>
    <cellStyle name="40% - Accent2" xfId="10080" builtinId="35" hidden="1"/>
    <cellStyle name="40% - Accent2" xfId="10128" builtinId="35" hidden="1"/>
    <cellStyle name="40% - Accent2" xfId="10167" builtinId="35" hidden="1"/>
    <cellStyle name="40% - Accent2" xfId="10214" builtinId="35" hidden="1"/>
    <cellStyle name="40% - Accent2" xfId="10250" builtinId="35" hidden="1"/>
    <cellStyle name="40% - Accent2" xfId="10299" builtinId="35" hidden="1"/>
    <cellStyle name="40% - Accent2" xfId="10338" builtinId="35" hidden="1"/>
    <cellStyle name="40% - Accent2" xfId="10373" builtinId="35" hidden="1"/>
    <cellStyle name="40% - Accent2" xfId="10411" builtinId="35" hidden="1"/>
    <cellStyle name="40% - Accent2" xfId="10329" builtinId="35" hidden="1"/>
    <cellStyle name="40% - Accent2" xfId="10464" builtinId="35" hidden="1"/>
    <cellStyle name="40% - Accent2" xfId="10504" builtinId="35" hidden="1"/>
    <cellStyle name="40% - Accent2" xfId="10550" builtinId="35" hidden="1"/>
    <cellStyle name="40% - Accent2" xfId="10586" builtinId="35" hidden="1"/>
    <cellStyle name="40% - Accent2" xfId="10635" builtinId="35" hidden="1"/>
    <cellStyle name="40% - Accent2" xfId="10676" builtinId="35" hidden="1"/>
    <cellStyle name="40% - Accent2" xfId="10712" builtinId="35" hidden="1"/>
    <cellStyle name="40% - Accent2" xfId="10752" builtinId="35" hidden="1"/>
    <cellStyle name="40% - Accent2" xfId="10435" builtinId="35" hidden="1"/>
    <cellStyle name="40% - Accent2" xfId="10793" builtinId="35" hidden="1"/>
    <cellStyle name="40% - Accent2" xfId="10830" builtinId="35" hidden="1"/>
    <cellStyle name="40% - Accent2" xfId="10873" builtinId="35" hidden="1"/>
    <cellStyle name="40% - Accent2" xfId="10905" builtinId="35" hidden="1"/>
    <cellStyle name="40% - Accent2" xfId="10950" builtinId="35" hidden="1"/>
    <cellStyle name="40% - Accent2" xfId="10986" builtinId="35" hidden="1"/>
    <cellStyle name="40% - Accent2" xfId="11019" builtinId="35" hidden="1"/>
    <cellStyle name="40% - Accent2" xfId="11055" builtinId="35" hidden="1"/>
    <cellStyle name="40% - Accent2" xfId="9824" builtinId="35" hidden="1"/>
    <cellStyle name="40% - Accent2" xfId="11092" builtinId="35" hidden="1"/>
    <cellStyle name="40% - Accent2" xfId="11125" builtinId="35" hidden="1"/>
    <cellStyle name="40% - Accent2" xfId="11177" builtinId="35" hidden="1"/>
    <cellStyle name="40% - Accent2" xfId="11230" builtinId="35" hidden="1"/>
    <cellStyle name="40% - Accent2" xfId="11279" builtinId="35" hidden="1"/>
    <cellStyle name="40% - Accent2" xfId="11323" builtinId="35" hidden="1"/>
    <cellStyle name="40% - Accent2" xfId="11359" builtinId="35" hidden="1"/>
    <cellStyle name="40% - Accent2" xfId="11398" builtinId="35" hidden="1"/>
    <cellStyle name="40% - Accent2" xfId="11435" builtinId="35" hidden="1"/>
    <cellStyle name="40% - Accent2" xfId="11469" builtinId="35" hidden="1"/>
    <cellStyle name="40% - Accent2" xfId="11519" builtinId="35" hidden="1"/>
    <cellStyle name="40% - Accent2" xfId="11569" builtinId="35" hidden="1"/>
    <cellStyle name="40% - Accent2" xfId="11611" builtinId="35" hidden="1"/>
    <cellStyle name="40% - Accent2" xfId="11646" builtinId="35" hidden="1"/>
    <cellStyle name="40% - Accent2" xfId="11685" builtinId="35" hidden="1"/>
    <cellStyle name="40% - Accent2" xfId="11723" builtinId="35" hidden="1"/>
    <cellStyle name="40% - Accent2" xfId="11743" builtinId="35" hidden="1"/>
    <cellStyle name="40% - Accent2" xfId="11794" builtinId="35" hidden="1"/>
    <cellStyle name="40% - Accent2" xfId="11843" builtinId="35" hidden="1"/>
    <cellStyle name="40% - Accent2" xfId="11885" builtinId="35" hidden="1"/>
    <cellStyle name="40% - Accent2" xfId="11921" builtinId="35" hidden="1"/>
    <cellStyle name="40% - Accent2" xfId="11960" builtinId="35" hidden="1"/>
    <cellStyle name="40% - Accent2" xfId="11998" builtinId="35" hidden="1"/>
    <cellStyle name="40% - Accent2" xfId="12023" builtinId="35" hidden="1"/>
    <cellStyle name="40% - Accent2" xfId="12071" builtinId="35" hidden="1"/>
    <cellStyle name="40% - Accent2" xfId="12117" builtinId="35" hidden="1"/>
    <cellStyle name="40% - Accent2" xfId="12156" builtinId="35" hidden="1"/>
    <cellStyle name="40% - Accent2" xfId="12191" builtinId="35" hidden="1"/>
    <cellStyle name="40% - Accent2" xfId="12230" builtinId="35" hidden="1"/>
    <cellStyle name="40% - Accent2" xfId="12268" builtinId="35" hidden="1"/>
    <cellStyle name="40% - Accent2" xfId="11812" builtinId="35" hidden="1"/>
    <cellStyle name="40% - Accent2" xfId="12326" builtinId="35" hidden="1"/>
    <cellStyle name="40% - Accent2" xfId="12373" builtinId="35" hidden="1"/>
    <cellStyle name="40% - Accent2" xfId="12415" builtinId="35" hidden="1"/>
    <cellStyle name="40% - Accent2" xfId="12452" builtinId="35" hidden="1"/>
    <cellStyle name="40% - Accent2" xfId="12491" builtinId="35" hidden="1"/>
    <cellStyle name="40% - Accent2" xfId="12529" builtinId="35" hidden="1"/>
    <cellStyle name="40% - Accent2" xfId="12571" builtinId="35" hidden="1"/>
    <cellStyle name="40% - Accent2" xfId="12616" builtinId="35" hidden="1"/>
    <cellStyle name="40% - Accent2" xfId="11251" builtinId="35" hidden="1"/>
    <cellStyle name="40% - Accent2" xfId="9642" builtinId="35" hidden="1"/>
    <cellStyle name="40% - Accent2" xfId="12149" builtinId="35" hidden="1"/>
    <cellStyle name="40% - Accent2" xfId="11867" builtinId="35" hidden="1"/>
    <cellStyle name="40% - Accent2" xfId="11834" builtinId="35" hidden="1"/>
    <cellStyle name="40% - Accent2" xfId="12658" builtinId="35" hidden="1"/>
    <cellStyle name="40% - Accent2" xfId="12705" builtinId="35" hidden="1"/>
    <cellStyle name="40% - Accent2" xfId="12740" builtinId="35" hidden="1"/>
    <cellStyle name="40% - Accent2" xfId="12789" builtinId="35" hidden="1"/>
    <cellStyle name="40% - Accent2" xfId="12829" builtinId="35" hidden="1"/>
    <cellStyle name="40% - Accent2" xfId="12865" builtinId="35" hidden="1"/>
    <cellStyle name="40% - Accent2" xfId="12905" builtinId="35" hidden="1"/>
    <cellStyle name="40% - Accent2" xfId="12951" builtinId="35" hidden="1"/>
    <cellStyle name="40% - Accent2" xfId="12999" builtinId="35" hidden="1"/>
    <cellStyle name="40% - Accent2" xfId="13038" builtinId="35" hidden="1"/>
    <cellStyle name="40% - Accent2" xfId="13085" builtinId="35" hidden="1"/>
    <cellStyle name="40% - Accent2" xfId="13121" builtinId="35" hidden="1"/>
    <cellStyle name="40% - Accent2" xfId="13170" builtinId="35" hidden="1"/>
    <cellStyle name="40% - Accent2" xfId="13209" builtinId="35" hidden="1"/>
    <cellStyle name="40% - Accent2" xfId="13244" builtinId="35" hidden="1"/>
    <cellStyle name="40% - Accent2" xfId="13282" builtinId="35" hidden="1"/>
    <cellStyle name="40% - Accent2" xfId="13200" builtinId="35" hidden="1"/>
    <cellStyle name="40% - Accent2" xfId="13335" builtinId="35" hidden="1"/>
    <cellStyle name="40% - Accent2" xfId="13375" builtinId="35" hidden="1"/>
    <cellStyle name="40% - Accent2" xfId="13421" builtinId="35" hidden="1"/>
    <cellStyle name="40% - Accent2" xfId="13457" builtinId="35" hidden="1"/>
    <cellStyle name="40% - Accent2" xfId="13506" builtinId="35" hidden="1"/>
    <cellStyle name="40% - Accent2" xfId="13547" builtinId="35" hidden="1"/>
    <cellStyle name="40% - Accent2" xfId="13583" builtinId="35" hidden="1"/>
    <cellStyle name="40% - Accent2" xfId="13623" builtinId="35" hidden="1"/>
    <cellStyle name="40% - Accent2" xfId="13306" builtinId="35" hidden="1"/>
    <cellStyle name="40% - Accent2" xfId="13664" builtinId="35" hidden="1"/>
    <cellStyle name="40% - Accent2" xfId="13700" builtinId="35" hidden="1"/>
    <cellStyle name="40% - Accent2" xfId="13743" builtinId="35" hidden="1"/>
    <cellStyle name="40% - Accent2" xfId="13775" builtinId="35" hidden="1"/>
    <cellStyle name="40% - Accent2" xfId="13820" builtinId="35" hidden="1"/>
    <cellStyle name="40% - Accent2" xfId="13856" builtinId="35" hidden="1"/>
    <cellStyle name="40% - Accent2" xfId="13889" builtinId="35" hidden="1"/>
    <cellStyle name="40% - Accent2" xfId="13925" builtinId="35" hidden="1"/>
    <cellStyle name="40% - Accent2" xfId="12697" builtinId="35" hidden="1"/>
    <cellStyle name="40% - Accent2" xfId="13959" builtinId="35" hidden="1"/>
    <cellStyle name="40% - Accent2" xfId="13990" builtinId="35" hidden="1"/>
    <cellStyle name="40% - Accent2" xfId="14034" builtinId="35" hidden="1"/>
    <cellStyle name="40% - Accent2" xfId="14080" builtinId="35" hidden="1"/>
    <cellStyle name="40% - Accent2" xfId="14125" builtinId="35" hidden="1"/>
    <cellStyle name="40% - Accent2" xfId="14162" builtinId="35" hidden="1"/>
    <cellStyle name="40% - Accent2" xfId="14194" builtinId="35" hidden="1"/>
    <cellStyle name="40% - Accent2" xfId="14230" builtinId="35" hidden="1"/>
    <cellStyle name="40% - Accent2" xfId="14263" builtinId="35" hidden="1"/>
    <cellStyle name="40% - Accent2" xfId="14293" builtinId="35" hidden="1"/>
    <cellStyle name="40% - Accent2" xfId="14339" builtinId="35" hidden="1"/>
    <cellStyle name="40% - Accent2" xfId="14387" builtinId="35" hidden="1"/>
    <cellStyle name="40% - Accent2" xfId="14426" builtinId="35" hidden="1"/>
    <cellStyle name="40% - Accent2" xfId="14459" builtinId="35" hidden="1"/>
    <cellStyle name="40% - Accent2" xfId="14495" builtinId="35" hidden="1"/>
    <cellStyle name="40% - Accent2" xfId="14531" builtinId="35" hidden="1"/>
    <cellStyle name="40% - Accent2" xfId="14550" builtinId="35" hidden="1"/>
    <cellStyle name="40% - Accent2" xfId="14598" builtinId="35" hidden="1"/>
    <cellStyle name="40% - Accent2" xfId="14645" builtinId="35" hidden="1"/>
    <cellStyle name="40% - Accent2" xfId="14684" builtinId="35" hidden="1"/>
    <cellStyle name="40% - Accent2" xfId="14718" builtinId="35" hidden="1"/>
    <cellStyle name="40% - Accent2" xfId="14754" builtinId="35" hidden="1"/>
    <cellStyle name="40% - Accent2" xfId="14790" builtinId="35" hidden="1"/>
    <cellStyle name="40% - Accent2" xfId="14814" builtinId="35" hidden="1"/>
    <cellStyle name="40% - Accent2" xfId="14860" builtinId="35" hidden="1"/>
    <cellStyle name="40% - Accent2" xfId="14904" builtinId="35" hidden="1"/>
    <cellStyle name="40% - Accent2" xfId="14941" builtinId="35" hidden="1"/>
    <cellStyle name="40% - Accent2" xfId="14974" builtinId="35" hidden="1"/>
    <cellStyle name="40% - Accent2" xfId="15010" builtinId="35" hidden="1"/>
    <cellStyle name="40% - Accent2" xfId="15046" builtinId="35" hidden="1"/>
    <cellStyle name="40% - Accent2" xfId="14616" builtinId="35" hidden="1"/>
    <cellStyle name="40% - Accent2" xfId="15101" builtinId="35" hidden="1"/>
    <cellStyle name="40% - Accent2" xfId="15146" builtinId="35" hidden="1"/>
    <cellStyle name="40% - Accent2" xfId="15184" builtinId="35" hidden="1"/>
    <cellStyle name="40% - Accent2" xfId="15218" builtinId="35" hidden="1"/>
    <cellStyle name="40% - Accent2" xfId="15254" builtinId="35" hidden="1"/>
    <cellStyle name="40% - Accent2" xfId="15290" builtinId="35" hidden="1"/>
    <cellStyle name="40% - Accent2" xfId="15326" builtinId="35" hidden="1"/>
    <cellStyle name="40% - Accent2" xfId="15365" builtinId="35" hidden="1"/>
    <cellStyle name="40% - Accent3" xfId="35" builtinId="39" hidden="1"/>
    <cellStyle name="40% - Accent3" xfId="89" builtinId="39" hidden="1"/>
    <cellStyle name="40% - Accent3" xfId="132" builtinId="39" hidden="1"/>
    <cellStyle name="40% - Accent3" xfId="179" builtinId="39" hidden="1"/>
    <cellStyle name="40% - Accent3" xfId="221" builtinId="39" hidden="1"/>
    <cellStyle name="40% - Accent3" xfId="270" builtinId="39" hidden="1"/>
    <cellStyle name="40% - Accent3" xfId="320" builtinId="39" hidden="1"/>
    <cellStyle name="40% - Accent3" xfId="359" builtinId="39" hidden="1"/>
    <cellStyle name="40% - Accent3" xfId="407" builtinId="39" hidden="1"/>
    <cellStyle name="40% - Accent3" xfId="442" builtinId="39" hidden="1"/>
    <cellStyle name="40% - Accent3" xfId="491" builtinId="39" hidden="1"/>
    <cellStyle name="40% - Accent3" xfId="531" builtinId="39" hidden="1"/>
    <cellStyle name="40% - Accent3" xfId="568" builtinId="39" hidden="1"/>
    <cellStyle name="40% - Accent3" xfId="608" builtinId="39" hidden="1"/>
    <cellStyle name="40% - Accent3" xfId="655" builtinId="39" hidden="1"/>
    <cellStyle name="40% - Accent3" xfId="703" builtinId="39" hidden="1"/>
    <cellStyle name="40% - Accent3" xfId="742" builtinId="39" hidden="1"/>
    <cellStyle name="40% - Accent3" xfId="789" builtinId="39" hidden="1"/>
    <cellStyle name="40% - Accent3" xfId="825" builtinId="39" hidden="1"/>
    <cellStyle name="40% - Accent3" xfId="874" builtinId="39" hidden="1"/>
    <cellStyle name="40% - Accent3" xfId="913" builtinId="39" hidden="1"/>
    <cellStyle name="40% - Accent3" xfId="948" builtinId="39" hidden="1"/>
    <cellStyle name="40% - Accent3" xfId="986" builtinId="39" hidden="1"/>
    <cellStyle name="40% - Accent3" xfId="672" builtinId="39" hidden="1"/>
    <cellStyle name="40% - Accent3" xfId="1039" builtinId="39" hidden="1"/>
    <cellStyle name="40% - Accent3" xfId="1079" builtinId="39" hidden="1"/>
    <cellStyle name="40% - Accent3" xfId="1125" builtinId="39" hidden="1"/>
    <cellStyle name="40% - Accent3" xfId="1161" builtinId="39" hidden="1"/>
    <cellStyle name="40% - Accent3" xfId="1210" builtinId="39" hidden="1"/>
    <cellStyle name="40% - Accent3" xfId="1251" builtinId="39" hidden="1"/>
    <cellStyle name="40% - Accent3" xfId="1287" builtinId="39" hidden="1"/>
    <cellStyle name="40% - Accent3" xfId="1327" builtinId="39" hidden="1"/>
    <cellStyle name="40% - Accent3" xfId="1143" builtinId="39" hidden="1"/>
    <cellStyle name="40% - Accent3" xfId="1368" builtinId="39" hidden="1"/>
    <cellStyle name="40% - Accent3" xfId="1405" builtinId="39" hidden="1"/>
    <cellStyle name="40% - Accent3" xfId="1448" builtinId="39" hidden="1"/>
    <cellStyle name="40% - Accent3" xfId="1480" builtinId="39" hidden="1"/>
    <cellStyle name="40% - Accent3" xfId="1525" builtinId="39" hidden="1"/>
    <cellStyle name="40% - Accent3" xfId="1561" builtinId="39" hidden="1"/>
    <cellStyle name="40% - Accent3" xfId="1594" builtinId="39" hidden="1"/>
    <cellStyle name="40% - Accent3" xfId="1630" builtinId="39" hidden="1"/>
    <cellStyle name="40% - Accent3" xfId="514" builtinId="39" hidden="1"/>
    <cellStyle name="40% - Accent3" xfId="1668" builtinId="39" hidden="1"/>
    <cellStyle name="40% - Accent3" xfId="1702" builtinId="39" hidden="1"/>
    <cellStyle name="40% - Accent3" xfId="1755" builtinId="39" hidden="1"/>
    <cellStyle name="40% - Accent3" xfId="1808" builtinId="39" hidden="1"/>
    <cellStyle name="40% - Accent3" xfId="1858" builtinId="39" hidden="1"/>
    <cellStyle name="40% - Accent3" xfId="1902" builtinId="39" hidden="1"/>
    <cellStyle name="40% - Accent3" xfId="1939" builtinId="39" hidden="1"/>
    <cellStyle name="40% - Accent3" xfId="1979" builtinId="39" hidden="1"/>
    <cellStyle name="40% - Accent3" xfId="2017" builtinId="39" hidden="1"/>
    <cellStyle name="40% - Accent3" xfId="2052" builtinId="39" hidden="1"/>
    <cellStyle name="40% - Accent3" xfId="2105" builtinId="39" hidden="1"/>
    <cellStyle name="40% - Accent3" xfId="2156" builtinId="39" hidden="1"/>
    <cellStyle name="40% - Accent3" xfId="2200" builtinId="39" hidden="1"/>
    <cellStyle name="40% - Accent3" xfId="2236" builtinId="39" hidden="1"/>
    <cellStyle name="40% - Accent3" xfId="2276" builtinId="39" hidden="1"/>
    <cellStyle name="40% - Accent3" xfId="2314" builtinId="39" hidden="1"/>
    <cellStyle name="40% - Accent3" xfId="2334" builtinId="39" hidden="1"/>
    <cellStyle name="40% - Accent3" xfId="2387" builtinId="39" hidden="1"/>
    <cellStyle name="40% - Accent3" xfId="2437" builtinId="39" hidden="1"/>
    <cellStyle name="40% - Accent3" xfId="2481" builtinId="39" hidden="1"/>
    <cellStyle name="40% - Accent3" xfId="2518" builtinId="39" hidden="1"/>
    <cellStyle name="40% - Accent3" xfId="2558" builtinId="39" hidden="1"/>
    <cellStyle name="40% - Accent3" xfId="2596" builtinId="39" hidden="1"/>
    <cellStyle name="40% - Accent3" xfId="2621" builtinId="39" hidden="1"/>
    <cellStyle name="40% - Accent3" xfId="2671" builtinId="39" hidden="1"/>
    <cellStyle name="40% - Accent3" xfId="2720" builtinId="39" hidden="1"/>
    <cellStyle name="40% - Accent3" xfId="2762" builtinId="39" hidden="1"/>
    <cellStyle name="40% - Accent3" xfId="2798" builtinId="39" hidden="1"/>
    <cellStyle name="40% - Accent3" xfId="2838" builtinId="39" hidden="1"/>
    <cellStyle name="40% - Accent3" xfId="2876" builtinId="39" hidden="1"/>
    <cellStyle name="40% - Accent3" xfId="2895" builtinId="39" hidden="1"/>
    <cellStyle name="40% - Accent3" xfId="2935" builtinId="39" hidden="1"/>
    <cellStyle name="40% - Accent3" xfId="2983" builtinId="39" hidden="1"/>
    <cellStyle name="40% - Accent3" xfId="3026" builtinId="39" hidden="1"/>
    <cellStyle name="40% - Accent3" xfId="3063" builtinId="39" hidden="1"/>
    <cellStyle name="40% - Accent3" xfId="3103" builtinId="39" hidden="1"/>
    <cellStyle name="40% - Accent3" xfId="3141" builtinId="39" hidden="1"/>
    <cellStyle name="40% - Accent3" xfId="3184" builtinId="39" hidden="1"/>
    <cellStyle name="40% - Accent3" xfId="3230" builtinId="39" hidden="1"/>
    <cellStyle name="40% - Accent3" xfId="3282" builtinId="39" hidden="1"/>
    <cellStyle name="40% - Accent3" xfId="3326" builtinId="39" hidden="1"/>
    <cellStyle name="40% - Accent3" xfId="3368" builtinId="39" hidden="1"/>
    <cellStyle name="40% - Accent3" xfId="3413" builtinId="39" hidden="1"/>
    <cellStyle name="40% - Accent3" xfId="3463" builtinId="39" hidden="1"/>
    <cellStyle name="40% - Accent3" xfId="3502" builtinId="39" hidden="1"/>
    <cellStyle name="40% - Accent3" xfId="3550" builtinId="39" hidden="1"/>
    <cellStyle name="40% - Accent3" xfId="3585" builtinId="39" hidden="1"/>
    <cellStyle name="40% - Accent3" xfId="3634" builtinId="39" hidden="1"/>
    <cellStyle name="40% - Accent3" xfId="3674" builtinId="39" hidden="1"/>
    <cellStyle name="40% - Accent3" xfId="3711" builtinId="39" hidden="1"/>
    <cellStyle name="40% - Accent3" xfId="3751" builtinId="39" hidden="1"/>
    <cellStyle name="40% - Accent3" xfId="3798" builtinId="39" hidden="1"/>
    <cellStyle name="40% - Accent3" xfId="3846" builtinId="39" hidden="1"/>
    <cellStyle name="40% - Accent3" xfId="3885" builtinId="39" hidden="1"/>
    <cellStyle name="40% - Accent3" xfId="3932" builtinId="39" hidden="1"/>
    <cellStyle name="40% - Accent3" xfId="3968" builtinId="39" hidden="1"/>
    <cellStyle name="40% - Accent3" xfId="4017" builtinId="39" hidden="1"/>
    <cellStyle name="40% - Accent3" xfId="4056" builtinId="39" hidden="1"/>
    <cellStyle name="40% - Accent3" xfId="4091" builtinId="39" hidden="1"/>
    <cellStyle name="40% - Accent3" xfId="4129" builtinId="39" hidden="1"/>
    <cellStyle name="40% - Accent3" xfId="3815" builtinId="39" hidden="1"/>
    <cellStyle name="40% - Accent3" xfId="4182" builtinId="39" hidden="1"/>
    <cellStyle name="40% - Accent3" xfId="4222" builtinId="39" hidden="1"/>
    <cellStyle name="40% - Accent3" xfId="4268" builtinId="39" hidden="1"/>
    <cellStyle name="40% - Accent3" xfId="4304" builtinId="39" hidden="1"/>
    <cellStyle name="40% - Accent3" xfId="4353" builtinId="39" hidden="1"/>
    <cellStyle name="40% - Accent3" xfId="4394" builtinId="39" hidden="1"/>
    <cellStyle name="40% - Accent3" xfId="4430" builtinId="39" hidden="1"/>
    <cellStyle name="40% - Accent3" xfId="4470" builtinId="39" hidden="1"/>
    <cellStyle name="40% - Accent3" xfId="4286" builtinId="39" hidden="1"/>
    <cellStyle name="40% - Accent3" xfId="4511" builtinId="39" hidden="1"/>
    <cellStyle name="40% - Accent3" xfId="4548" builtinId="39" hidden="1"/>
    <cellStyle name="40% - Accent3" xfId="4591" builtinId="39" hidden="1"/>
    <cellStyle name="40% - Accent3" xfId="4623" builtinId="39" hidden="1"/>
    <cellStyle name="40% - Accent3" xfId="4668" builtinId="39" hidden="1"/>
    <cellStyle name="40% - Accent3" xfId="4704" builtinId="39" hidden="1"/>
    <cellStyle name="40% - Accent3" xfId="4737" builtinId="39" hidden="1"/>
    <cellStyle name="40% - Accent3" xfId="4773" builtinId="39" hidden="1"/>
    <cellStyle name="40% - Accent3" xfId="3657" builtinId="39" hidden="1"/>
    <cellStyle name="40% - Accent3" xfId="4811" builtinId="39" hidden="1"/>
    <cellStyle name="40% - Accent3" xfId="4845" builtinId="39" hidden="1"/>
    <cellStyle name="40% - Accent3" xfId="4897" builtinId="39" hidden="1"/>
    <cellStyle name="40% - Accent3" xfId="4949" builtinId="39" hidden="1"/>
    <cellStyle name="40% - Accent3" xfId="4998" builtinId="39" hidden="1"/>
    <cellStyle name="40% - Accent3" xfId="5041" builtinId="39" hidden="1"/>
    <cellStyle name="40% - Accent3" xfId="5078" builtinId="39" hidden="1"/>
    <cellStyle name="40% - Accent3" xfId="5118" builtinId="39" hidden="1"/>
    <cellStyle name="40% - Accent3" xfId="5156" builtinId="39" hidden="1"/>
    <cellStyle name="40% - Accent3" xfId="5191" builtinId="39" hidden="1"/>
    <cellStyle name="40% - Accent3" xfId="5243" builtinId="39" hidden="1"/>
    <cellStyle name="40% - Accent3" xfId="5294" builtinId="39" hidden="1"/>
    <cellStyle name="40% - Accent3" xfId="5338" builtinId="39" hidden="1"/>
    <cellStyle name="40% - Accent3" xfId="5374" builtinId="39" hidden="1"/>
    <cellStyle name="40% - Accent3" xfId="5414" builtinId="39" hidden="1"/>
    <cellStyle name="40% - Accent3" xfId="5452" builtinId="39" hidden="1"/>
    <cellStyle name="40% - Accent3" xfId="5472" builtinId="39" hidden="1"/>
    <cellStyle name="40% - Accent3" xfId="5525" builtinId="39" hidden="1"/>
    <cellStyle name="40% - Accent3" xfId="5575" builtinId="39" hidden="1"/>
    <cellStyle name="40% - Accent3" xfId="5619" builtinId="39" hidden="1"/>
    <cellStyle name="40% - Accent3" xfId="5656" builtinId="39" hidden="1"/>
    <cellStyle name="40% - Accent3" xfId="5696" builtinId="39" hidden="1"/>
    <cellStyle name="40% - Accent3" xfId="5734" builtinId="39" hidden="1"/>
    <cellStyle name="40% - Accent3" xfId="5759" builtinId="39" hidden="1"/>
    <cellStyle name="40% - Accent3" xfId="5809" builtinId="39" hidden="1"/>
    <cellStyle name="40% - Accent3" xfId="5858" builtinId="39" hidden="1"/>
    <cellStyle name="40% - Accent3" xfId="5900" builtinId="39" hidden="1"/>
    <cellStyle name="40% - Accent3" xfId="5936" builtinId="39" hidden="1"/>
    <cellStyle name="40% - Accent3" xfId="5976" builtinId="39" hidden="1"/>
    <cellStyle name="40% - Accent3" xfId="6014" builtinId="39" hidden="1"/>
    <cellStyle name="40% - Accent3" xfId="6033" builtinId="39" hidden="1"/>
    <cellStyle name="40% - Accent3" xfId="6073" builtinId="39" hidden="1"/>
    <cellStyle name="40% - Accent3" xfId="6121" builtinId="39" hidden="1"/>
    <cellStyle name="40% - Accent3" xfId="6164" builtinId="39" hidden="1"/>
    <cellStyle name="40% - Accent3" xfId="6201" builtinId="39" hidden="1"/>
    <cellStyle name="40% - Accent3" xfId="6241" builtinId="39" hidden="1"/>
    <cellStyle name="40% - Accent3" xfId="6279" builtinId="39" hidden="1"/>
    <cellStyle name="40% - Accent3" xfId="6322" builtinId="39" hidden="1"/>
    <cellStyle name="40% - Accent3" xfId="6367" builtinId="39" hidden="1"/>
    <cellStyle name="40% - Accent3" xfId="6411" builtinId="39" hidden="1"/>
    <cellStyle name="40% - Accent3" xfId="6475" builtinId="39" hidden="1"/>
    <cellStyle name="40% - Accent3" xfId="6518" builtinId="39" hidden="1"/>
    <cellStyle name="40% - Accent3" xfId="6564" builtinId="39" hidden="1"/>
    <cellStyle name="40% - Accent3" xfId="6614" builtinId="39" hidden="1"/>
    <cellStyle name="40% - Accent3" xfId="6653" builtinId="39" hidden="1"/>
    <cellStyle name="40% - Accent3" xfId="6701" builtinId="39" hidden="1"/>
    <cellStyle name="40% - Accent3" xfId="6736" builtinId="39" hidden="1"/>
    <cellStyle name="40% - Accent3" xfId="6785" builtinId="39" hidden="1"/>
    <cellStyle name="40% - Accent3" xfId="6825" builtinId="39" hidden="1"/>
    <cellStyle name="40% - Accent3" xfId="6862" builtinId="39" hidden="1"/>
    <cellStyle name="40% - Accent3" xfId="6902" builtinId="39" hidden="1"/>
    <cellStyle name="40% - Accent3" xfId="6949" builtinId="39" hidden="1"/>
    <cellStyle name="40% - Accent3" xfId="6997" builtinId="39" hidden="1"/>
    <cellStyle name="40% - Accent3" xfId="7036" builtinId="39" hidden="1"/>
    <cellStyle name="40% - Accent3" xfId="7083" builtinId="39" hidden="1"/>
    <cellStyle name="40% - Accent3" xfId="7119" builtinId="39" hidden="1"/>
    <cellStyle name="40% - Accent3" xfId="7168" builtinId="39" hidden="1"/>
    <cellStyle name="40% - Accent3" xfId="7207" builtinId="39" hidden="1"/>
    <cellStyle name="40% - Accent3" xfId="7242" builtinId="39" hidden="1"/>
    <cellStyle name="40% - Accent3" xfId="7280" builtinId="39" hidden="1"/>
    <cellStyle name="40% - Accent3" xfId="6966" builtinId="39" hidden="1"/>
    <cellStyle name="40% - Accent3" xfId="7333" builtinId="39" hidden="1"/>
    <cellStyle name="40% - Accent3" xfId="7373" builtinId="39" hidden="1"/>
    <cellStyle name="40% - Accent3" xfId="7419" builtinId="39" hidden="1"/>
    <cellStyle name="40% - Accent3" xfId="7455" builtinId="39" hidden="1"/>
    <cellStyle name="40% - Accent3" xfId="7504" builtinId="39" hidden="1"/>
    <cellStyle name="40% - Accent3" xfId="7545" builtinId="39" hidden="1"/>
    <cellStyle name="40% - Accent3" xfId="7581" builtinId="39" hidden="1"/>
    <cellStyle name="40% - Accent3" xfId="7621" builtinId="39" hidden="1"/>
    <cellStyle name="40% - Accent3" xfId="7437" builtinId="39" hidden="1"/>
    <cellStyle name="40% - Accent3" xfId="7662" builtinId="39" hidden="1"/>
    <cellStyle name="40% - Accent3" xfId="7699" builtinId="39" hidden="1"/>
    <cellStyle name="40% - Accent3" xfId="7742" builtinId="39" hidden="1"/>
    <cellStyle name="40% - Accent3" xfId="7774" builtinId="39" hidden="1"/>
    <cellStyle name="40% - Accent3" xfId="7819" builtinId="39" hidden="1"/>
    <cellStyle name="40% - Accent3" xfId="7855" builtinId="39" hidden="1"/>
    <cellStyle name="40% - Accent3" xfId="7888" builtinId="39" hidden="1"/>
    <cellStyle name="40% - Accent3" xfId="7924" builtinId="39" hidden="1"/>
    <cellStyle name="40% - Accent3" xfId="6808" builtinId="39" hidden="1"/>
    <cellStyle name="40% - Accent3" xfId="7962" builtinId="39" hidden="1"/>
    <cellStyle name="40% - Accent3" xfId="7996" builtinId="39" hidden="1"/>
    <cellStyle name="40% - Accent3" xfId="8049" builtinId="39" hidden="1"/>
    <cellStyle name="40% - Accent3" xfId="8102" builtinId="39" hidden="1"/>
    <cellStyle name="40% - Accent3" xfId="8152" builtinId="39" hidden="1"/>
    <cellStyle name="40% - Accent3" xfId="8196" builtinId="39" hidden="1"/>
    <cellStyle name="40% - Accent3" xfId="8233" builtinId="39" hidden="1"/>
    <cellStyle name="40% - Accent3" xfId="8273" builtinId="39" hidden="1"/>
    <cellStyle name="40% - Accent3" xfId="8311" builtinId="39" hidden="1"/>
    <cellStyle name="40% - Accent3" xfId="8346" builtinId="39" hidden="1"/>
    <cellStyle name="40% - Accent3" xfId="8399" builtinId="39" hidden="1"/>
    <cellStyle name="40% - Accent3" xfId="8450" builtinId="39" hidden="1"/>
    <cellStyle name="40% - Accent3" xfId="8494" builtinId="39" hidden="1"/>
    <cellStyle name="40% - Accent3" xfId="8530" builtinId="39" hidden="1"/>
    <cellStyle name="40% - Accent3" xfId="8570" builtinId="39" hidden="1"/>
    <cellStyle name="40% - Accent3" xfId="8608" builtinId="39" hidden="1"/>
    <cellStyle name="40% - Accent3" xfId="8628" builtinId="39" hidden="1"/>
    <cellStyle name="40% - Accent3" xfId="8681" builtinId="39" hidden="1"/>
    <cellStyle name="40% - Accent3" xfId="8731" builtinId="39" hidden="1"/>
    <cellStyle name="40% - Accent3" xfId="8775" builtinId="39" hidden="1"/>
    <cellStyle name="40% - Accent3" xfId="8812" builtinId="39" hidden="1"/>
    <cellStyle name="40% - Accent3" xfId="8852" builtinId="39" hidden="1"/>
    <cellStyle name="40% - Accent3" xfId="8890" builtinId="39" hidden="1"/>
    <cellStyle name="40% - Accent3" xfId="8915" builtinId="39" hidden="1"/>
    <cellStyle name="40% - Accent3" xfId="8965" builtinId="39" hidden="1"/>
    <cellStyle name="40% - Accent3" xfId="9014" builtinId="39" hidden="1"/>
    <cellStyle name="40% - Accent3" xfId="9056" builtinId="39" hidden="1"/>
    <cellStyle name="40% - Accent3" xfId="9092" builtinId="39" hidden="1"/>
    <cellStyle name="40% - Accent3" xfId="9132" builtinId="39" hidden="1"/>
    <cellStyle name="40% - Accent3" xfId="9170" builtinId="39" hidden="1"/>
    <cellStyle name="40% - Accent3" xfId="9189" builtinId="39" hidden="1"/>
    <cellStyle name="40% - Accent3" xfId="9229" builtinId="39" hidden="1"/>
    <cellStyle name="40% - Accent3" xfId="9277" builtinId="39" hidden="1"/>
    <cellStyle name="40% - Accent3" xfId="9320" builtinId="39" hidden="1"/>
    <cellStyle name="40% - Accent3" xfId="9357" builtinId="39" hidden="1"/>
    <cellStyle name="40% - Accent3" xfId="9397" builtinId="39" hidden="1"/>
    <cellStyle name="40% - Accent3" xfId="9435" builtinId="39" hidden="1"/>
    <cellStyle name="40% - Accent3" xfId="9478" builtinId="39" hidden="1"/>
    <cellStyle name="40% - Accent3" xfId="9524" builtinId="39" hidden="1"/>
    <cellStyle name="40% - Accent3" xfId="9552" builtinId="39" hidden="1"/>
    <cellStyle name="40% - Accent3" xfId="9612" builtinId="39" hidden="1"/>
    <cellStyle name="40% - Accent3" xfId="9654" builtinId="39" hidden="1"/>
    <cellStyle name="40% - Accent3" xfId="9701" builtinId="39" hidden="1"/>
    <cellStyle name="40% - Accent3" xfId="9749" builtinId="39" hidden="1"/>
    <cellStyle name="40% - Accent3" xfId="9788" builtinId="39" hidden="1"/>
    <cellStyle name="40% - Accent3" xfId="9836" builtinId="39" hidden="1"/>
    <cellStyle name="40% - Accent3" xfId="9871" builtinId="39" hidden="1"/>
    <cellStyle name="40% - Accent3" xfId="9920" builtinId="39" hidden="1"/>
    <cellStyle name="40% - Accent3" xfId="9960" builtinId="39" hidden="1"/>
    <cellStyle name="40% - Accent3" xfId="9997" builtinId="39" hidden="1"/>
    <cellStyle name="40% - Accent3" xfId="10037" builtinId="39" hidden="1"/>
    <cellStyle name="40% - Accent3" xfId="10084" builtinId="39" hidden="1"/>
    <cellStyle name="40% - Accent3" xfId="10132" builtinId="39" hidden="1"/>
    <cellStyle name="40% - Accent3" xfId="10171" builtinId="39" hidden="1"/>
    <cellStyle name="40% - Accent3" xfId="10218" builtinId="39" hidden="1"/>
    <cellStyle name="40% - Accent3" xfId="10254" builtinId="39" hidden="1"/>
    <cellStyle name="40% - Accent3" xfId="10303" builtinId="39" hidden="1"/>
    <cellStyle name="40% - Accent3" xfId="10342" builtinId="39" hidden="1"/>
    <cellStyle name="40% - Accent3" xfId="10377" builtinId="39" hidden="1"/>
    <cellStyle name="40% - Accent3" xfId="10415" builtinId="39" hidden="1"/>
    <cellStyle name="40% - Accent3" xfId="10101" builtinId="39" hidden="1"/>
    <cellStyle name="40% - Accent3" xfId="10468" builtinId="39" hidden="1"/>
    <cellStyle name="40% - Accent3" xfId="10508" builtinId="39" hidden="1"/>
    <cellStyle name="40% - Accent3" xfId="10554" builtinId="39" hidden="1"/>
    <cellStyle name="40% - Accent3" xfId="10590" builtinId="39" hidden="1"/>
    <cellStyle name="40% - Accent3" xfId="10639" builtinId="39" hidden="1"/>
    <cellStyle name="40% - Accent3" xfId="10680" builtinId="39" hidden="1"/>
    <cellStyle name="40% - Accent3" xfId="10716" builtinId="39" hidden="1"/>
    <cellStyle name="40% - Accent3" xfId="10756" builtinId="39" hidden="1"/>
    <cellStyle name="40% - Accent3" xfId="10572" builtinId="39" hidden="1"/>
    <cellStyle name="40% - Accent3" xfId="10797" builtinId="39" hidden="1"/>
    <cellStyle name="40% - Accent3" xfId="10834" builtinId="39" hidden="1"/>
    <cellStyle name="40% - Accent3" xfId="10877" builtinId="39" hidden="1"/>
    <cellStyle name="40% - Accent3" xfId="10909" builtinId="39" hidden="1"/>
    <cellStyle name="40% - Accent3" xfId="10954" builtinId="39" hidden="1"/>
    <cellStyle name="40% - Accent3" xfId="10990" builtinId="39" hidden="1"/>
    <cellStyle name="40% - Accent3" xfId="11023" builtinId="39" hidden="1"/>
    <cellStyle name="40% - Accent3" xfId="11059" builtinId="39" hidden="1"/>
    <cellStyle name="40% - Accent3" xfId="9943" builtinId="39" hidden="1"/>
    <cellStyle name="40% - Accent3" xfId="11096" builtinId="39" hidden="1"/>
    <cellStyle name="40% - Accent3" xfId="11129" builtinId="39" hidden="1"/>
    <cellStyle name="40% - Accent3" xfId="11181" builtinId="39" hidden="1"/>
    <cellStyle name="40% - Accent3" xfId="11234" builtinId="39" hidden="1"/>
    <cellStyle name="40% - Accent3" xfId="11283" builtinId="39" hidden="1"/>
    <cellStyle name="40% - Accent3" xfId="11327" builtinId="39" hidden="1"/>
    <cellStyle name="40% - Accent3" xfId="11363" builtinId="39" hidden="1"/>
    <cellStyle name="40% - Accent3" xfId="11402" builtinId="39" hidden="1"/>
    <cellStyle name="40% - Accent3" xfId="11439" builtinId="39" hidden="1"/>
    <cellStyle name="40% - Accent3" xfId="11473" builtinId="39" hidden="1"/>
    <cellStyle name="40% - Accent3" xfId="11523" builtinId="39" hidden="1"/>
    <cellStyle name="40% - Accent3" xfId="11573" builtinId="39" hidden="1"/>
    <cellStyle name="40% - Accent3" xfId="11615" builtinId="39" hidden="1"/>
    <cellStyle name="40% - Accent3" xfId="11650" builtinId="39" hidden="1"/>
    <cellStyle name="40% - Accent3" xfId="11689" builtinId="39" hidden="1"/>
    <cellStyle name="40% - Accent3" xfId="11727" builtinId="39" hidden="1"/>
    <cellStyle name="40% - Accent3" xfId="11747" builtinId="39" hidden="1"/>
    <cellStyle name="40% - Accent3" xfId="11798" builtinId="39" hidden="1"/>
    <cellStyle name="40% - Accent3" xfId="11847" builtinId="39" hidden="1"/>
    <cellStyle name="40% - Accent3" xfId="11889" builtinId="39" hidden="1"/>
    <cellStyle name="40% - Accent3" xfId="11925" builtinId="39" hidden="1"/>
    <cellStyle name="40% - Accent3" xfId="11964" builtinId="39" hidden="1"/>
    <cellStyle name="40% - Accent3" xfId="12002" builtinId="39" hidden="1"/>
    <cellStyle name="40% - Accent3" xfId="12027" builtinId="39" hidden="1"/>
    <cellStyle name="40% - Accent3" xfId="12075" builtinId="39" hidden="1"/>
    <cellStyle name="40% - Accent3" xfId="12121" builtinId="39" hidden="1"/>
    <cellStyle name="40% - Accent3" xfId="12160" builtinId="39" hidden="1"/>
    <cellStyle name="40% - Accent3" xfId="12195" builtinId="39" hidden="1"/>
    <cellStyle name="40% - Accent3" xfId="12234" builtinId="39" hidden="1"/>
    <cellStyle name="40% - Accent3" xfId="12272" builtinId="39" hidden="1"/>
    <cellStyle name="40% - Accent3" xfId="12291" builtinId="39" hidden="1"/>
    <cellStyle name="40% - Accent3" xfId="12330" builtinId="39" hidden="1"/>
    <cellStyle name="40% - Accent3" xfId="12377" builtinId="39" hidden="1"/>
    <cellStyle name="40% - Accent3" xfId="12419" builtinId="39" hidden="1"/>
    <cellStyle name="40% - Accent3" xfId="12456" builtinId="39" hidden="1"/>
    <cellStyle name="40% - Accent3" xfId="12495" builtinId="39" hidden="1"/>
    <cellStyle name="40% - Accent3" xfId="12533" builtinId="39" hidden="1"/>
    <cellStyle name="40% - Accent3" xfId="12575" builtinId="39" hidden="1"/>
    <cellStyle name="40% - Accent3" xfId="12620" builtinId="39" hidden="1"/>
    <cellStyle name="40% - Accent3" xfId="9568" builtinId="39" hidden="1"/>
    <cellStyle name="40% - Accent3" xfId="12048" builtinId="39" hidden="1"/>
    <cellStyle name="40% - Accent3" xfId="11493" builtinId="39" hidden="1"/>
    <cellStyle name="40% - Accent3" xfId="11988" builtinId="39" hidden="1"/>
    <cellStyle name="40% - Accent3" xfId="11676" builtinId="39" hidden="1"/>
    <cellStyle name="40% - Accent3" xfId="12662" builtinId="39" hidden="1"/>
    <cellStyle name="40% - Accent3" xfId="12709" builtinId="39" hidden="1"/>
    <cellStyle name="40% - Accent3" xfId="12744" builtinId="39" hidden="1"/>
    <cellStyle name="40% - Accent3" xfId="12793" builtinId="39" hidden="1"/>
    <cellStyle name="40% - Accent3" xfId="12833" builtinId="39" hidden="1"/>
    <cellStyle name="40% - Accent3" xfId="12869" builtinId="39" hidden="1"/>
    <cellStyle name="40% - Accent3" xfId="12909" builtinId="39" hidden="1"/>
    <cellStyle name="40% - Accent3" xfId="12955" builtinId="39" hidden="1"/>
    <cellStyle name="40% - Accent3" xfId="13003" builtinId="39" hidden="1"/>
    <cellStyle name="40% - Accent3" xfId="13042" builtinId="39" hidden="1"/>
    <cellStyle name="40% - Accent3" xfId="13089" builtinId="39" hidden="1"/>
    <cellStyle name="40% - Accent3" xfId="13125" builtinId="39" hidden="1"/>
    <cellStyle name="40% - Accent3" xfId="13174" builtinId="39" hidden="1"/>
    <cellStyle name="40% - Accent3" xfId="13213" builtinId="39" hidden="1"/>
    <cellStyle name="40% - Accent3" xfId="13248" builtinId="39" hidden="1"/>
    <cellStyle name="40% - Accent3" xfId="13286" builtinId="39" hidden="1"/>
    <cellStyle name="40% - Accent3" xfId="12972" builtinId="39" hidden="1"/>
    <cellStyle name="40% - Accent3" xfId="13339" builtinId="39" hidden="1"/>
    <cellStyle name="40% - Accent3" xfId="13379" builtinId="39" hidden="1"/>
    <cellStyle name="40% - Accent3" xfId="13425" builtinId="39" hidden="1"/>
    <cellStyle name="40% - Accent3" xfId="13461" builtinId="39" hidden="1"/>
    <cellStyle name="40% - Accent3" xfId="13510" builtinId="39" hidden="1"/>
    <cellStyle name="40% - Accent3" xfId="13551" builtinId="39" hidden="1"/>
    <cellStyle name="40% - Accent3" xfId="13587" builtinId="39" hidden="1"/>
    <cellStyle name="40% - Accent3" xfId="13627" builtinId="39" hidden="1"/>
    <cellStyle name="40% - Accent3" xfId="13443" builtinId="39" hidden="1"/>
    <cellStyle name="40% - Accent3" xfId="13668" builtinId="39" hidden="1"/>
    <cellStyle name="40% - Accent3" xfId="13704" builtinId="39" hidden="1"/>
    <cellStyle name="40% - Accent3" xfId="13747" builtinId="39" hidden="1"/>
    <cellStyle name="40% - Accent3" xfId="13779" builtinId="39" hidden="1"/>
    <cellStyle name="40% - Accent3" xfId="13824" builtinId="39" hidden="1"/>
    <cellStyle name="40% - Accent3" xfId="13860" builtinId="39" hidden="1"/>
    <cellStyle name="40% - Accent3" xfId="13893" builtinId="39" hidden="1"/>
    <cellStyle name="40% - Accent3" xfId="13929" builtinId="39" hidden="1"/>
    <cellStyle name="40% - Accent3" xfId="12816" builtinId="39" hidden="1"/>
    <cellStyle name="40% - Accent3" xfId="13963" builtinId="39" hidden="1"/>
    <cellStyle name="40% - Accent3" xfId="13994" builtinId="39" hidden="1"/>
    <cellStyle name="40% - Accent3" xfId="14038" builtinId="39" hidden="1"/>
    <cellStyle name="40% - Accent3" xfId="14084" builtinId="39" hidden="1"/>
    <cellStyle name="40% - Accent3" xfId="14129" builtinId="39" hidden="1"/>
    <cellStyle name="40% - Accent3" xfId="14166" builtinId="39" hidden="1"/>
    <cellStyle name="40% - Accent3" xfId="14198" builtinId="39" hidden="1"/>
    <cellStyle name="40% - Accent3" xfId="14234" builtinId="39" hidden="1"/>
    <cellStyle name="40% - Accent3" xfId="14267" builtinId="39" hidden="1"/>
    <cellStyle name="40% - Accent3" xfId="14297" builtinId="39" hidden="1"/>
    <cellStyle name="40% - Accent3" xfId="14343" builtinId="39" hidden="1"/>
    <cellStyle name="40% - Accent3" xfId="14391" builtinId="39" hidden="1"/>
    <cellStyle name="40% - Accent3" xfId="14430" builtinId="39" hidden="1"/>
    <cellStyle name="40% - Accent3" xfId="14463" builtinId="39" hidden="1"/>
    <cellStyle name="40% - Accent3" xfId="14499" builtinId="39" hidden="1"/>
    <cellStyle name="40% - Accent3" xfId="14535" builtinId="39" hidden="1"/>
    <cellStyle name="40% - Accent3" xfId="14554" builtinId="39" hidden="1"/>
    <cellStyle name="40% - Accent3" xfId="14602" builtinId="39" hidden="1"/>
    <cellStyle name="40% - Accent3" xfId="14649" builtinId="39" hidden="1"/>
    <cellStyle name="40% - Accent3" xfId="14688" builtinId="39" hidden="1"/>
    <cellStyle name="40% - Accent3" xfId="14722" builtinId="39" hidden="1"/>
    <cellStyle name="40% - Accent3" xfId="14758" builtinId="39" hidden="1"/>
    <cellStyle name="40% - Accent3" xfId="14794" builtinId="39" hidden="1"/>
    <cellStyle name="40% - Accent3" xfId="14818" builtinId="39" hidden="1"/>
    <cellStyle name="40% - Accent3" xfId="14864" builtinId="39" hidden="1"/>
    <cellStyle name="40% - Accent3" xfId="14908" builtinId="39" hidden="1"/>
    <cellStyle name="40% - Accent3" xfId="14945" builtinId="39" hidden="1"/>
    <cellStyle name="40% - Accent3" xfId="14978" builtinId="39" hidden="1"/>
    <cellStyle name="40% - Accent3" xfId="15014" builtinId="39" hidden="1"/>
    <cellStyle name="40% - Accent3" xfId="15050" builtinId="39" hidden="1"/>
    <cellStyle name="40% - Accent3" xfId="15068" builtinId="39" hidden="1"/>
    <cellStyle name="40% - Accent3" xfId="15105" builtinId="39" hidden="1"/>
    <cellStyle name="40% - Accent3" xfId="15150" builtinId="39" hidden="1"/>
    <cellStyle name="40% - Accent3" xfId="15188" builtinId="39" hidden="1"/>
    <cellStyle name="40% - Accent3" xfId="15222" builtinId="39" hidden="1"/>
    <cellStyle name="40% - Accent3" xfId="15258" builtinId="39" hidden="1"/>
    <cellStyle name="40% - Accent3" xfId="15294" builtinId="39" hidden="1"/>
    <cellStyle name="40% - Accent3" xfId="15330" builtinId="39" hidden="1"/>
    <cellStyle name="40% - Accent3" xfId="15369" builtinId="39" hidden="1"/>
    <cellStyle name="40% - Accent4" xfId="39" builtinId="43" hidden="1"/>
    <cellStyle name="40% - Accent4" xfId="93" builtinId="43" hidden="1"/>
    <cellStyle name="40% - Accent4" xfId="136" builtinId="43" hidden="1"/>
    <cellStyle name="40% - Accent4" xfId="183" builtinId="43" hidden="1"/>
    <cellStyle name="40% - Accent4" xfId="225" builtinId="43" hidden="1"/>
    <cellStyle name="40% - Accent4" xfId="274" builtinId="43" hidden="1"/>
    <cellStyle name="40% - Accent4" xfId="324" builtinId="43" hidden="1"/>
    <cellStyle name="40% - Accent4" xfId="363" builtinId="43" hidden="1"/>
    <cellStyle name="40% - Accent4" xfId="411" builtinId="43" hidden="1"/>
    <cellStyle name="40% - Accent4" xfId="446" builtinId="43" hidden="1"/>
    <cellStyle name="40% - Accent4" xfId="495" builtinId="43" hidden="1"/>
    <cellStyle name="40% - Accent4" xfId="535" builtinId="43" hidden="1"/>
    <cellStyle name="40% - Accent4" xfId="572" builtinId="43" hidden="1"/>
    <cellStyle name="40% - Accent4" xfId="612" builtinId="43" hidden="1"/>
    <cellStyle name="40% - Accent4" xfId="659" builtinId="43" hidden="1"/>
    <cellStyle name="40% - Accent4" xfId="707" builtinId="43" hidden="1"/>
    <cellStyle name="40% - Accent4" xfId="746" builtinId="43" hidden="1"/>
    <cellStyle name="40% - Accent4" xfId="793" builtinId="43" hidden="1"/>
    <cellStyle name="40% - Accent4" xfId="829" builtinId="43" hidden="1"/>
    <cellStyle name="40% - Accent4" xfId="878" builtinId="43" hidden="1"/>
    <cellStyle name="40% - Accent4" xfId="917" builtinId="43" hidden="1"/>
    <cellStyle name="40% - Accent4" xfId="952" builtinId="43" hidden="1"/>
    <cellStyle name="40% - Accent4" xfId="990" builtinId="43" hidden="1"/>
    <cellStyle name="40% - Accent4" xfId="628" builtinId="43" hidden="1"/>
    <cellStyle name="40% - Accent4" xfId="1043" builtinId="43" hidden="1"/>
    <cellStyle name="40% - Accent4" xfId="1083" builtinId="43" hidden="1"/>
    <cellStyle name="40% - Accent4" xfId="1129" builtinId="43" hidden="1"/>
    <cellStyle name="40% - Accent4" xfId="1165" builtinId="43" hidden="1"/>
    <cellStyle name="40% - Accent4" xfId="1214" builtinId="43" hidden="1"/>
    <cellStyle name="40% - Accent4" xfId="1255" builtinId="43" hidden="1"/>
    <cellStyle name="40% - Accent4" xfId="1291" builtinId="43" hidden="1"/>
    <cellStyle name="40% - Accent4" xfId="1331" builtinId="43" hidden="1"/>
    <cellStyle name="40% - Accent4" xfId="1004" builtinId="43" hidden="1"/>
    <cellStyle name="40% - Accent4" xfId="1372" builtinId="43" hidden="1"/>
    <cellStyle name="40% - Accent4" xfId="1409" builtinId="43" hidden="1"/>
    <cellStyle name="40% - Accent4" xfId="1452" builtinId="43" hidden="1"/>
    <cellStyle name="40% - Accent4" xfId="1484" builtinId="43" hidden="1"/>
    <cellStyle name="40% - Accent4" xfId="1529" builtinId="43" hidden="1"/>
    <cellStyle name="40% - Accent4" xfId="1565" builtinId="43" hidden="1"/>
    <cellStyle name="40% - Accent4" xfId="1598" builtinId="43" hidden="1"/>
    <cellStyle name="40% - Accent4" xfId="1634" builtinId="43" hidden="1"/>
    <cellStyle name="40% - Accent4" xfId="583" builtinId="43" hidden="1"/>
    <cellStyle name="40% - Accent4" xfId="1672" builtinId="43" hidden="1"/>
    <cellStyle name="40% - Accent4" xfId="1706" builtinId="43" hidden="1"/>
    <cellStyle name="40% - Accent4" xfId="1759" builtinId="43" hidden="1"/>
    <cellStyle name="40% - Accent4" xfId="1812" builtinId="43" hidden="1"/>
    <cellStyle name="40% - Accent4" xfId="1862" builtinId="43" hidden="1"/>
    <cellStyle name="40% - Accent4" xfId="1906" builtinId="43" hidden="1"/>
    <cellStyle name="40% - Accent4" xfId="1943" builtinId="43" hidden="1"/>
    <cellStyle name="40% - Accent4" xfId="1983" builtinId="43" hidden="1"/>
    <cellStyle name="40% - Accent4" xfId="2021" builtinId="43" hidden="1"/>
    <cellStyle name="40% - Accent4" xfId="2056" builtinId="43" hidden="1"/>
    <cellStyle name="40% - Accent4" xfId="2109" builtinId="43" hidden="1"/>
    <cellStyle name="40% - Accent4" xfId="2160" builtinId="43" hidden="1"/>
    <cellStyle name="40% - Accent4" xfId="2204" builtinId="43" hidden="1"/>
    <cellStyle name="40% - Accent4" xfId="2240" builtinId="43" hidden="1"/>
    <cellStyle name="40% - Accent4" xfId="2280" builtinId="43" hidden="1"/>
    <cellStyle name="40% - Accent4" xfId="2318" builtinId="43" hidden="1"/>
    <cellStyle name="40% - Accent4" xfId="2338" builtinId="43" hidden="1"/>
    <cellStyle name="40% - Accent4" xfId="2391" builtinId="43" hidden="1"/>
    <cellStyle name="40% - Accent4" xfId="2441" builtinId="43" hidden="1"/>
    <cellStyle name="40% - Accent4" xfId="2485" builtinId="43" hidden="1"/>
    <cellStyle name="40% - Accent4" xfId="2522" builtinId="43" hidden="1"/>
    <cellStyle name="40% - Accent4" xfId="2562" builtinId="43" hidden="1"/>
    <cellStyle name="40% - Accent4" xfId="2600" builtinId="43" hidden="1"/>
    <cellStyle name="40% - Accent4" xfId="2625" builtinId="43" hidden="1"/>
    <cellStyle name="40% - Accent4" xfId="2675" builtinId="43" hidden="1"/>
    <cellStyle name="40% - Accent4" xfId="2724" builtinId="43" hidden="1"/>
    <cellStyle name="40% - Accent4" xfId="2766" builtinId="43" hidden="1"/>
    <cellStyle name="40% - Accent4" xfId="2802" builtinId="43" hidden="1"/>
    <cellStyle name="40% - Accent4" xfId="2842" builtinId="43" hidden="1"/>
    <cellStyle name="40% - Accent4" xfId="2880" builtinId="43" hidden="1"/>
    <cellStyle name="40% - Accent4" xfId="2899" builtinId="43" hidden="1"/>
    <cellStyle name="40% - Accent4" xfId="2939" builtinId="43" hidden="1"/>
    <cellStyle name="40% - Accent4" xfId="2987" builtinId="43" hidden="1"/>
    <cellStyle name="40% - Accent4" xfId="3030" builtinId="43" hidden="1"/>
    <cellStyle name="40% - Accent4" xfId="3067" builtinId="43" hidden="1"/>
    <cellStyle name="40% - Accent4" xfId="3107" builtinId="43" hidden="1"/>
    <cellStyle name="40% - Accent4" xfId="3145" builtinId="43" hidden="1"/>
    <cellStyle name="40% - Accent4" xfId="3188" builtinId="43" hidden="1"/>
    <cellStyle name="40% - Accent4" xfId="3234" builtinId="43" hidden="1"/>
    <cellStyle name="40% - Accent4" xfId="3286" builtinId="43" hidden="1"/>
    <cellStyle name="40% - Accent4" xfId="3330" builtinId="43" hidden="1"/>
    <cellStyle name="40% - Accent4" xfId="3372" builtinId="43" hidden="1"/>
    <cellStyle name="40% - Accent4" xfId="3417" builtinId="43" hidden="1"/>
    <cellStyle name="40% - Accent4" xfId="3467" builtinId="43" hidden="1"/>
    <cellStyle name="40% - Accent4" xfId="3506" builtinId="43" hidden="1"/>
    <cellStyle name="40% - Accent4" xfId="3554" builtinId="43" hidden="1"/>
    <cellStyle name="40% - Accent4" xfId="3589" builtinId="43" hidden="1"/>
    <cellStyle name="40% - Accent4" xfId="3638" builtinId="43" hidden="1"/>
    <cellStyle name="40% - Accent4" xfId="3678" builtinId="43" hidden="1"/>
    <cellStyle name="40% - Accent4" xfId="3715" builtinId="43" hidden="1"/>
    <cellStyle name="40% - Accent4" xfId="3755" builtinId="43" hidden="1"/>
    <cellStyle name="40% - Accent4" xfId="3802" builtinId="43" hidden="1"/>
    <cellStyle name="40% - Accent4" xfId="3850" builtinId="43" hidden="1"/>
    <cellStyle name="40% - Accent4" xfId="3889" builtinId="43" hidden="1"/>
    <cellStyle name="40% - Accent4" xfId="3936" builtinId="43" hidden="1"/>
    <cellStyle name="40% - Accent4" xfId="3972" builtinId="43" hidden="1"/>
    <cellStyle name="40% - Accent4" xfId="4021" builtinId="43" hidden="1"/>
    <cellStyle name="40% - Accent4" xfId="4060" builtinId="43" hidden="1"/>
    <cellStyle name="40% - Accent4" xfId="4095" builtinId="43" hidden="1"/>
    <cellStyle name="40% - Accent4" xfId="4133" builtinId="43" hidden="1"/>
    <cellStyle name="40% - Accent4" xfId="3771" builtinId="43" hidden="1"/>
    <cellStyle name="40% - Accent4" xfId="4186" builtinId="43" hidden="1"/>
    <cellStyle name="40% - Accent4" xfId="4226" builtinId="43" hidden="1"/>
    <cellStyle name="40% - Accent4" xfId="4272" builtinId="43" hidden="1"/>
    <cellStyle name="40% - Accent4" xfId="4308" builtinId="43" hidden="1"/>
    <cellStyle name="40% - Accent4" xfId="4357" builtinId="43" hidden="1"/>
    <cellStyle name="40% - Accent4" xfId="4398" builtinId="43" hidden="1"/>
    <cellStyle name="40% - Accent4" xfId="4434" builtinId="43" hidden="1"/>
    <cellStyle name="40% - Accent4" xfId="4474" builtinId="43" hidden="1"/>
    <cellStyle name="40% - Accent4" xfId="4147" builtinId="43" hidden="1"/>
    <cellStyle name="40% - Accent4" xfId="4515" builtinId="43" hidden="1"/>
    <cellStyle name="40% - Accent4" xfId="4552" builtinId="43" hidden="1"/>
    <cellStyle name="40% - Accent4" xfId="4595" builtinId="43" hidden="1"/>
    <cellStyle name="40% - Accent4" xfId="4627" builtinId="43" hidden="1"/>
    <cellStyle name="40% - Accent4" xfId="4672" builtinId="43" hidden="1"/>
    <cellStyle name="40% - Accent4" xfId="4708" builtinId="43" hidden="1"/>
    <cellStyle name="40% - Accent4" xfId="4741" builtinId="43" hidden="1"/>
    <cellStyle name="40% - Accent4" xfId="4777" builtinId="43" hidden="1"/>
    <cellStyle name="40% - Accent4" xfId="3726" builtinId="43" hidden="1"/>
    <cellStyle name="40% - Accent4" xfId="4815" builtinId="43" hidden="1"/>
    <cellStyle name="40% - Accent4" xfId="4849" builtinId="43" hidden="1"/>
    <cellStyle name="40% - Accent4" xfId="4901" builtinId="43" hidden="1"/>
    <cellStyle name="40% - Accent4" xfId="4953" builtinId="43" hidden="1"/>
    <cellStyle name="40% - Accent4" xfId="5002" builtinId="43" hidden="1"/>
    <cellStyle name="40% - Accent4" xfId="5045" builtinId="43" hidden="1"/>
    <cellStyle name="40% - Accent4" xfId="5082" builtinId="43" hidden="1"/>
    <cellStyle name="40% - Accent4" xfId="5122" builtinId="43" hidden="1"/>
    <cellStyle name="40% - Accent4" xfId="5160" builtinId="43" hidden="1"/>
    <cellStyle name="40% - Accent4" xfId="5195" builtinId="43" hidden="1"/>
    <cellStyle name="40% - Accent4" xfId="5247" builtinId="43" hidden="1"/>
    <cellStyle name="40% - Accent4" xfId="5298" builtinId="43" hidden="1"/>
    <cellStyle name="40% - Accent4" xfId="5342" builtinId="43" hidden="1"/>
    <cellStyle name="40% - Accent4" xfId="5378" builtinId="43" hidden="1"/>
    <cellStyle name="40% - Accent4" xfId="5418" builtinId="43" hidden="1"/>
    <cellStyle name="40% - Accent4" xfId="5456" builtinId="43" hidden="1"/>
    <cellStyle name="40% - Accent4" xfId="5476" builtinId="43" hidden="1"/>
    <cellStyle name="40% - Accent4" xfId="5529" builtinId="43" hidden="1"/>
    <cellStyle name="40% - Accent4" xfId="5579" builtinId="43" hidden="1"/>
    <cellStyle name="40% - Accent4" xfId="5623" builtinId="43" hidden="1"/>
    <cellStyle name="40% - Accent4" xfId="5660" builtinId="43" hidden="1"/>
    <cellStyle name="40% - Accent4" xfId="5700" builtinId="43" hidden="1"/>
    <cellStyle name="40% - Accent4" xfId="5738" builtinId="43" hidden="1"/>
    <cellStyle name="40% - Accent4" xfId="5763" builtinId="43" hidden="1"/>
    <cellStyle name="40% - Accent4" xfId="5813" builtinId="43" hidden="1"/>
    <cellStyle name="40% - Accent4" xfId="5862" builtinId="43" hidden="1"/>
    <cellStyle name="40% - Accent4" xfId="5904" builtinId="43" hidden="1"/>
    <cellStyle name="40% - Accent4" xfId="5940" builtinId="43" hidden="1"/>
    <cellStyle name="40% - Accent4" xfId="5980" builtinId="43" hidden="1"/>
    <cellStyle name="40% - Accent4" xfId="6018" builtinId="43" hidden="1"/>
    <cellStyle name="40% - Accent4" xfId="6037" builtinId="43" hidden="1"/>
    <cellStyle name="40% - Accent4" xfId="6077" builtinId="43" hidden="1"/>
    <cellStyle name="40% - Accent4" xfId="6125" builtinId="43" hidden="1"/>
    <cellStyle name="40% - Accent4" xfId="6168" builtinId="43" hidden="1"/>
    <cellStyle name="40% - Accent4" xfId="6205" builtinId="43" hidden="1"/>
    <cellStyle name="40% - Accent4" xfId="6245" builtinId="43" hidden="1"/>
    <cellStyle name="40% - Accent4" xfId="6283" builtinId="43" hidden="1"/>
    <cellStyle name="40% - Accent4" xfId="6326" builtinId="43" hidden="1"/>
    <cellStyle name="40% - Accent4" xfId="6371" builtinId="43" hidden="1"/>
    <cellStyle name="40% - Accent4" xfId="6415" builtinId="43" hidden="1"/>
    <cellStyle name="40% - Accent4" xfId="6479" builtinId="43" hidden="1"/>
    <cellStyle name="40% - Accent4" xfId="6522" builtinId="43" hidden="1"/>
    <cellStyle name="40% - Accent4" xfId="6568" builtinId="43" hidden="1"/>
    <cellStyle name="40% - Accent4" xfId="6618" builtinId="43" hidden="1"/>
    <cellStyle name="40% - Accent4" xfId="6657" builtinId="43" hidden="1"/>
    <cellStyle name="40% - Accent4" xfId="6705" builtinId="43" hidden="1"/>
    <cellStyle name="40% - Accent4" xfId="6740" builtinId="43" hidden="1"/>
    <cellStyle name="40% - Accent4" xfId="6789" builtinId="43" hidden="1"/>
    <cellStyle name="40% - Accent4" xfId="6829" builtinId="43" hidden="1"/>
    <cellStyle name="40% - Accent4" xfId="6866" builtinId="43" hidden="1"/>
    <cellStyle name="40% - Accent4" xfId="6906" builtinId="43" hidden="1"/>
    <cellStyle name="40% - Accent4" xfId="6953" builtinId="43" hidden="1"/>
    <cellStyle name="40% - Accent4" xfId="7001" builtinId="43" hidden="1"/>
    <cellStyle name="40% - Accent4" xfId="7040" builtinId="43" hidden="1"/>
    <cellStyle name="40% - Accent4" xfId="7087" builtinId="43" hidden="1"/>
    <cellStyle name="40% - Accent4" xfId="7123" builtinId="43" hidden="1"/>
    <cellStyle name="40% - Accent4" xfId="7172" builtinId="43" hidden="1"/>
    <cellStyle name="40% - Accent4" xfId="7211" builtinId="43" hidden="1"/>
    <cellStyle name="40% - Accent4" xfId="7246" builtinId="43" hidden="1"/>
    <cellStyle name="40% - Accent4" xfId="7284" builtinId="43" hidden="1"/>
    <cellStyle name="40% - Accent4" xfId="6922" builtinId="43" hidden="1"/>
    <cellStyle name="40% - Accent4" xfId="7337" builtinId="43" hidden="1"/>
    <cellStyle name="40% - Accent4" xfId="7377" builtinId="43" hidden="1"/>
    <cellStyle name="40% - Accent4" xfId="7423" builtinId="43" hidden="1"/>
    <cellStyle name="40% - Accent4" xfId="7459" builtinId="43" hidden="1"/>
    <cellStyle name="40% - Accent4" xfId="7508" builtinId="43" hidden="1"/>
    <cellStyle name="40% - Accent4" xfId="7549" builtinId="43" hidden="1"/>
    <cellStyle name="40% - Accent4" xfId="7585" builtinId="43" hidden="1"/>
    <cellStyle name="40% - Accent4" xfId="7625" builtinId="43" hidden="1"/>
    <cellStyle name="40% - Accent4" xfId="7298" builtinId="43" hidden="1"/>
    <cellStyle name="40% - Accent4" xfId="7666" builtinId="43" hidden="1"/>
    <cellStyle name="40% - Accent4" xfId="7703" builtinId="43" hidden="1"/>
    <cellStyle name="40% - Accent4" xfId="7746" builtinId="43" hidden="1"/>
    <cellStyle name="40% - Accent4" xfId="7778" builtinId="43" hidden="1"/>
    <cellStyle name="40% - Accent4" xfId="7823" builtinId="43" hidden="1"/>
    <cellStyle name="40% - Accent4" xfId="7859" builtinId="43" hidden="1"/>
    <cellStyle name="40% - Accent4" xfId="7892" builtinId="43" hidden="1"/>
    <cellStyle name="40% - Accent4" xfId="7928" builtinId="43" hidden="1"/>
    <cellStyle name="40% - Accent4" xfId="6877" builtinId="43" hidden="1"/>
    <cellStyle name="40% - Accent4" xfId="7966" builtinId="43" hidden="1"/>
    <cellStyle name="40% - Accent4" xfId="8000" builtinId="43" hidden="1"/>
    <cellStyle name="40% - Accent4" xfId="8053" builtinId="43" hidden="1"/>
    <cellStyle name="40% - Accent4" xfId="8106" builtinId="43" hidden="1"/>
    <cellStyle name="40% - Accent4" xfId="8156" builtinId="43" hidden="1"/>
    <cellStyle name="40% - Accent4" xfId="8200" builtinId="43" hidden="1"/>
    <cellStyle name="40% - Accent4" xfId="8237" builtinId="43" hidden="1"/>
    <cellStyle name="40% - Accent4" xfId="8277" builtinId="43" hidden="1"/>
    <cellStyle name="40% - Accent4" xfId="8315" builtinId="43" hidden="1"/>
    <cellStyle name="40% - Accent4" xfId="8350" builtinId="43" hidden="1"/>
    <cellStyle name="40% - Accent4" xfId="8403" builtinId="43" hidden="1"/>
    <cellStyle name="40% - Accent4" xfId="8454" builtinId="43" hidden="1"/>
    <cellStyle name="40% - Accent4" xfId="8498" builtinId="43" hidden="1"/>
    <cellStyle name="40% - Accent4" xfId="8534" builtinId="43" hidden="1"/>
    <cellStyle name="40% - Accent4" xfId="8574" builtinId="43" hidden="1"/>
    <cellStyle name="40% - Accent4" xfId="8612" builtinId="43" hidden="1"/>
    <cellStyle name="40% - Accent4" xfId="8632" builtinId="43" hidden="1"/>
    <cellStyle name="40% - Accent4" xfId="8685" builtinId="43" hidden="1"/>
    <cellStyle name="40% - Accent4" xfId="8735" builtinId="43" hidden="1"/>
    <cellStyle name="40% - Accent4" xfId="8779" builtinId="43" hidden="1"/>
    <cellStyle name="40% - Accent4" xfId="8816" builtinId="43" hidden="1"/>
    <cellStyle name="40% - Accent4" xfId="8856" builtinId="43" hidden="1"/>
    <cellStyle name="40% - Accent4" xfId="8894" builtinId="43" hidden="1"/>
    <cellStyle name="40% - Accent4" xfId="8919" builtinId="43" hidden="1"/>
    <cellStyle name="40% - Accent4" xfId="8969" builtinId="43" hidden="1"/>
    <cellStyle name="40% - Accent4" xfId="9018" builtinId="43" hidden="1"/>
    <cellStyle name="40% - Accent4" xfId="9060" builtinId="43" hidden="1"/>
    <cellStyle name="40% - Accent4" xfId="9096" builtinId="43" hidden="1"/>
    <cellStyle name="40% - Accent4" xfId="9136" builtinId="43" hidden="1"/>
    <cellStyle name="40% - Accent4" xfId="9174" builtinId="43" hidden="1"/>
    <cellStyle name="40% - Accent4" xfId="9193" builtinId="43" hidden="1"/>
    <cellStyle name="40% - Accent4" xfId="9233" builtinId="43" hidden="1"/>
    <cellStyle name="40% - Accent4" xfId="9281" builtinId="43" hidden="1"/>
    <cellStyle name="40% - Accent4" xfId="9324" builtinId="43" hidden="1"/>
    <cellStyle name="40% - Accent4" xfId="9361" builtinId="43" hidden="1"/>
    <cellStyle name="40% - Accent4" xfId="9401" builtinId="43" hidden="1"/>
    <cellStyle name="40% - Accent4" xfId="9439" builtinId="43" hidden="1"/>
    <cellStyle name="40% - Accent4" xfId="9482" builtinId="43" hidden="1"/>
    <cellStyle name="40% - Accent4" xfId="9528" builtinId="43" hidden="1"/>
    <cellStyle name="40% - Accent4" xfId="9556" builtinId="43" hidden="1"/>
    <cellStyle name="40% - Accent4" xfId="9616" builtinId="43" hidden="1"/>
    <cellStyle name="40% - Accent4" xfId="9658" builtinId="43" hidden="1"/>
    <cellStyle name="40% - Accent4" xfId="9705" builtinId="43" hidden="1"/>
    <cellStyle name="40% - Accent4" xfId="9753" builtinId="43" hidden="1"/>
    <cellStyle name="40% - Accent4" xfId="9792" builtinId="43" hidden="1"/>
    <cellStyle name="40% - Accent4" xfId="9840" builtinId="43" hidden="1"/>
    <cellStyle name="40% - Accent4" xfId="9875" builtinId="43" hidden="1"/>
    <cellStyle name="40% - Accent4" xfId="9924" builtinId="43" hidden="1"/>
    <cellStyle name="40% - Accent4" xfId="9964" builtinId="43" hidden="1"/>
    <cellStyle name="40% - Accent4" xfId="10001" builtinId="43" hidden="1"/>
    <cellStyle name="40% - Accent4" xfId="10041" builtinId="43" hidden="1"/>
    <cellStyle name="40% - Accent4" xfId="10088" builtinId="43" hidden="1"/>
    <cellStyle name="40% - Accent4" xfId="10136" builtinId="43" hidden="1"/>
    <cellStyle name="40% - Accent4" xfId="10175" builtinId="43" hidden="1"/>
    <cellStyle name="40% - Accent4" xfId="10222" builtinId="43" hidden="1"/>
    <cellStyle name="40% - Accent4" xfId="10258" builtinId="43" hidden="1"/>
    <cellStyle name="40% - Accent4" xfId="10307" builtinId="43" hidden="1"/>
    <cellStyle name="40% - Accent4" xfId="10346" builtinId="43" hidden="1"/>
    <cellStyle name="40% - Accent4" xfId="10381" builtinId="43" hidden="1"/>
    <cellStyle name="40% - Accent4" xfId="10419" builtinId="43" hidden="1"/>
    <cellStyle name="40% - Accent4" xfId="10057" builtinId="43" hidden="1"/>
    <cellStyle name="40% - Accent4" xfId="10472" builtinId="43" hidden="1"/>
    <cellStyle name="40% - Accent4" xfId="10512" builtinId="43" hidden="1"/>
    <cellStyle name="40% - Accent4" xfId="10558" builtinId="43" hidden="1"/>
    <cellStyle name="40% - Accent4" xfId="10594" builtinId="43" hidden="1"/>
    <cellStyle name="40% - Accent4" xfId="10643" builtinId="43" hidden="1"/>
    <cellStyle name="40% - Accent4" xfId="10684" builtinId="43" hidden="1"/>
    <cellStyle name="40% - Accent4" xfId="10720" builtinId="43" hidden="1"/>
    <cellStyle name="40% - Accent4" xfId="10760" builtinId="43" hidden="1"/>
    <cellStyle name="40% - Accent4" xfId="10433" builtinId="43" hidden="1"/>
    <cellStyle name="40% - Accent4" xfId="10801" builtinId="43" hidden="1"/>
    <cellStyle name="40% - Accent4" xfId="10838" builtinId="43" hidden="1"/>
    <cellStyle name="40% - Accent4" xfId="10881" builtinId="43" hidden="1"/>
    <cellStyle name="40% - Accent4" xfId="10913" builtinId="43" hidden="1"/>
    <cellStyle name="40% - Accent4" xfId="10958" builtinId="43" hidden="1"/>
    <cellStyle name="40% - Accent4" xfId="10994" builtinId="43" hidden="1"/>
    <cellStyle name="40% - Accent4" xfId="11027" builtinId="43" hidden="1"/>
    <cellStyle name="40% - Accent4" xfId="11063" builtinId="43" hidden="1"/>
    <cellStyle name="40% - Accent4" xfId="10012" builtinId="43" hidden="1"/>
    <cellStyle name="40% - Accent4" xfId="11100" builtinId="43" hidden="1"/>
    <cellStyle name="40% - Accent4" xfId="11133" builtinId="43" hidden="1"/>
    <cellStyle name="40% - Accent4" xfId="11185" builtinId="43" hidden="1"/>
    <cellStyle name="40% - Accent4" xfId="11238" builtinId="43" hidden="1"/>
    <cellStyle name="40% - Accent4" xfId="11287" builtinId="43" hidden="1"/>
    <cellStyle name="40% - Accent4" xfId="11331" builtinId="43" hidden="1"/>
    <cellStyle name="40% - Accent4" xfId="11367" builtinId="43" hidden="1"/>
    <cellStyle name="40% - Accent4" xfId="11406" builtinId="43" hidden="1"/>
    <cellStyle name="40% - Accent4" xfId="11443" builtinId="43" hidden="1"/>
    <cellStyle name="40% - Accent4" xfId="11477" builtinId="43" hidden="1"/>
    <cellStyle name="40% - Accent4" xfId="11527" builtinId="43" hidden="1"/>
    <cellStyle name="40% - Accent4" xfId="11577" builtinId="43" hidden="1"/>
    <cellStyle name="40% - Accent4" xfId="11619" builtinId="43" hidden="1"/>
    <cellStyle name="40% - Accent4" xfId="11654" builtinId="43" hidden="1"/>
    <cellStyle name="40% - Accent4" xfId="11693" builtinId="43" hidden="1"/>
    <cellStyle name="40% - Accent4" xfId="11731" builtinId="43" hidden="1"/>
    <cellStyle name="40% - Accent4" xfId="11751" builtinId="43" hidden="1"/>
    <cellStyle name="40% - Accent4" xfId="11802" builtinId="43" hidden="1"/>
    <cellStyle name="40% - Accent4" xfId="11851" builtinId="43" hidden="1"/>
    <cellStyle name="40% - Accent4" xfId="11893" builtinId="43" hidden="1"/>
    <cellStyle name="40% - Accent4" xfId="11929" builtinId="43" hidden="1"/>
    <cellStyle name="40% - Accent4" xfId="11968" builtinId="43" hidden="1"/>
    <cellStyle name="40% - Accent4" xfId="12006" builtinId="43" hidden="1"/>
    <cellStyle name="40% - Accent4" xfId="12031" builtinId="43" hidden="1"/>
    <cellStyle name="40% - Accent4" xfId="12079" builtinId="43" hidden="1"/>
    <cellStyle name="40% - Accent4" xfId="12125" builtinId="43" hidden="1"/>
    <cellStyle name="40% - Accent4" xfId="12164" builtinId="43" hidden="1"/>
    <cellStyle name="40% - Accent4" xfId="12199" builtinId="43" hidden="1"/>
    <cellStyle name="40% - Accent4" xfId="12238" builtinId="43" hidden="1"/>
    <cellStyle name="40% - Accent4" xfId="12276" builtinId="43" hidden="1"/>
    <cellStyle name="40% - Accent4" xfId="12295" builtinId="43" hidden="1"/>
    <cellStyle name="40% - Accent4" xfId="12334" builtinId="43" hidden="1"/>
    <cellStyle name="40% - Accent4" xfId="12381" builtinId="43" hidden="1"/>
    <cellStyle name="40% - Accent4" xfId="12423" builtinId="43" hidden="1"/>
    <cellStyle name="40% - Accent4" xfId="12460" builtinId="43" hidden="1"/>
    <cellStyle name="40% - Accent4" xfId="12499" builtinId="43" hidden="1"/>
    <cellStyle name="40% - Accent4" xfId="12537" builtinId="43" hidden="1"/>
    <cellStyle name="40% - Accent4" xfId="12579" builtinId="43" hidden="1"/>
    <cellStyle name="40% - Accent4" xfId="12624" builtinId="43" hidden="1"/>
    <cellStyle name="40% - Accent4" xfId="11219" builtinId="43" hidden="1"/>
    <cellStyle name="40% - Accent4" xfId="11428" builtinId="43" hidden="1"/>
    <cellStyle name="40% - Accent4" xfId="11878" builtinId="43" hidden="1"/>
    <cellStyle name="40% - Accent4" xfId="11312" builtinId="43" hidden="1"/>
    <cellStyle name="40% - Accent4" xfId="11560" builtinId="43" hidden="1"/>
    <cellStyle name="40% - Accent4" xfId="12666" builtinId="43" hidden="1"/>
    <cellStyle name="40% - Accent4" xfId="12713" builtinId="43" hidden="1"/>
    <cellStyle name="40% - Accent4" xfId="12748" builtinId="43" hidden="1"/>
    <cellStyle name="40% - Accent4" xfId="12797" builtinId="43" hidden="1"/>
    <cellStyle name="40% - Accent4" xfId="12837" builtinId="43" hidden="1"/>
    <cellStyle name="40% - Accent4" xfId="12873" builtinId="43" hidden="1"/>
    <cellStyle name="40% - Accent4" xfId="12913" builtinId="43" hidden="1"/>
    <cellStyle name="40% - Accent4" xfId="12959" builtinId="43" hidden="1"/>
    <cellStyle name="40% - Accent4" xfId="13007" builtinId="43" hidden="1"/>
    <cellStyle name="40% - Accent4" xfId="13046" builtinId="43" hidden="1"/>
    <cellStyle name="40% - Accent4" xfId="13093" builtinId="43" hidden="1"/>
    <cellStyle name="40% - Accent4" xfId="13129" builtinId="43" hidden="1"/>
    <cellStyle name="40% - Accent4" xfId="13178" builtinId="43" hidden="1"/>
    <cellStyle name="40% - Accent4" xfId="13217" builtinId="43" hidden="1"/>
    <cellStyle name="40% - Accent4" xfId="13252" builtinId="43" hidden="1"/>
    <cellStyle name="40% - Accent4" xfId="13290" builtinId="43" hidden="1"/>
    <cellStyle name="40% - Accent4" xfId="12928" builtinId="43" hidden="1"/>
    <cellStyle name="40% - Accent4" xfId="13343" builtinId="43" hidden="1"/>
    <cellStyle name="40% - Accent4" xfId="13383" builtinId="43" hidden="1"/>
    <cellStyle name="40% - Accent4" xfId="13429" builtinId="43" hidden="1"/>
    <cellStyle name="40% - Accent4" xfId="13465" builtinId="43" hidden="1"/>
    <cellStyle name="40% - Accent4" xfId="13514" builtinId="43" hidden="1"/>
    <cellStyle name="40% - Accent4" xfId="13555" builtinId="43" hidden="1"/>
    <cellStyle name="40% - Accent4" xfId="13591" builtinId="43" hidden="1"/>
    <cellStyle name="40% - Accent4" xfId="13631" builtinId="43" hidden="1"/>
    <cellStyle name="40% - Accent4" xfId="13304" builtinId="43" hidden="1"/>
    <cellStyle name="40% - Accent4" xfId="13672" builtinId="43" hidden="1"/>
    <cellStyle name="40% - Accent4" xfId="13708" builtinId="43" hidden="1"/>
    <cellStyle name="40% - Accent4" xfId="13751" builtinId="43" hidden="1"/>
    <cellStyle name="40% - Accent4" xfId="13783" builtinId="43" hidden="1"/>
    <cellStyle name="40% - Accent4" xfId="13828" builtinId="43" hidden="1"/>
    <cellStyle name="40% - Accent4" xfId="13864" builtinId="43" hidden="1"/>
    <cellStyle name="40% - Accent4" xfId="13897" builtinId="43" hidden="1"/>
    <cellStyle name="40% - Accent4" xfId="13933" builtinId="43" hidden="1"/>
    <cellStyle name="40% - Accent4" xfId="12884" builtinId="43" hidden="1"/>
    <cellStyle name="40% - Accent4" xfId="13967" builtinId="43" hidden="1"/>
    <cellStyle name="40% - Accent4" xfId="13998" builtinId="43" hidden="1"/>
    <cellStyle name="40% - Accent4" xfId="14042" builtinId="43" hidden="1"/>
    <cellStyle name="40% - Accent4" xfId="14088" builtinId="43" hidden="1"/>
    <cellStyle name="40% - Accent4" xfId="14133" builtinId="43" hidden="1"/>
    <cellStyle name="40% - Accent4" xfId="14170" builtinId="43" hidden="1"/>
    <cellStyle name="40% - Accent4" xfId="14202" builtinId="43" hidden="1"/>
    <cellStyle name="40% - Accent4" xfId="14238" builtinId="43" hidden="1"/>
    <cellStyle name="40% - Accent4" xfId="14271" builtinId="43" hidden="1"/>
    <cellStyle name="40% - Accent4" xfId="14301" builtinId="43" hidden="1"/>
    <cellStyle name="40% - Accent4" xfId="14347" builtinId="43" hidden="1"/>
    <cellStyle name="40% - Accent4" xfId="14395" builtinId="43" hidden="1"/>
    <cellStyle name="40% - Accent4" xfId="14434" builtinId="43" hidden="1"/>
    <cellStyle name="40% - Accent4" xfId="14467" builtinId="43" hidden="1"/>
    <cellStyle name="40% - Accent4" xfId="14503" builtinId="43" hidden="1"/>
    <cellStyle name="40% - Accent4" xfId="14539" builtinId="43" hidden="1"/>
    <cellStyle name="40% - Accent4" xfId="14558" builtinId="43" hidden="1"/>
    <cellStyle name="40% - Accent4" xfId="14606" builtinId="43" hidden="1"/>
    <cellStyle name="40% - Accent4" xfId="14653" builtinId="43" hidden="1"/>
    <cellStyle name="40% - Accent4" xfId="14692" builtinId="43" hidden="1"/>
    <cellStyle name="40% - Accent4" xfId="14726" builtinId="43" hidden="1"/>
    <cellStyle name="40% - Accent4" xfId="14762" builtinId="43" hidden="1"/>
    <cellStyle name="40% - Accent4" xfId="14798" builtinId="43" hidden="1"/>
    <cellStyle name="40% - Accent4" xfId="14822" builtinId="43" hidden="1"/>
    <cellStyle name="40% - Accent4" xfId="14868" builtinId="43" hidden="1"/>
    <cellStyle name="40% - Accent4" xfId="14912" builtinId="43" hidden="1"/>
    <cellStyle name="40% - Accent4" xfId="14949" builtinId="43" hidden="1"/>
    <cellStyle name="40% - Accent4" xfId="14982" builtinId="43" hidden="1"/>
    <cellStyle name="40% - Accent4" xfId="15018" builtinId="43" hidden="1"/>
    <cellStyle name="40% - Accent4" xfId="15054" builtinId="43" hidden="1"/>
    <cellStyle name="40% - Accent4" xfId="15072" builtinId="43" hidden="1"/>
    <cellStyle name="40% - Accent4" xfId="15109" builtinId="43" hidden="1"/>
    <cellStyle name="40% - Accent4" xfId="15154" builtinId="43" hidden="1"/>
    <cellStyle name="40% - Accent4" xfId="15192" builtinId="43" hidden="1"/>
    <cellStyle name="40% - Accent4" xfId="15226" builtinId="43" hidden="1"/>
    <cellStyle name="40% - Accent4" xfId="15262" builtinId="43" hidden="1"/>
    <cellStyle name="40% - Accent4" xfId="15298" builtinId="43" hidden="1"/>
    <cellStyle name="40% - Accent4" xfId="15334" builtinId="43" hidden="1"/>
    <cellStyle name="40% - Accent4" xfId="15373" builtinId="43" hidden="1"/>
    <cellStyle name="40% - Accent5" xfId="43" builtinId="47" hidden="1"/>
    <cellStyle name="40% - Accent5" xfId="97" builtinId="47" hidden="1"/>
    <cellStyle name="40% - Accent5" xfId="140" builtinId="47" hidden="1"/>
    <cellStyle name="40% - Accent5" xfId="187" builtinId="47" hidden="1"/>
    <cellStyle name="40% - Accent5" xfId="229" builtinId="47" hidden="1"/>
    <cellStyle name="40% - Accent5" xfId="278" builtinId="47" hidden="1"/>
    <cellStyle name="40% - Accent5" xfId="328" builtinId="47" hidden="1"/>
    <cellStyle name="40% - Accent5" xfId="367" builtinId="47" hidden="1"/>
    <cellStyle name="40% - Accent5" xfId="415" builtinId="47" hidden="1"/>
    <cellStyle name="40% - Accent5" xfId="450" builtinId="47" hidden="1"/>
    <cellStyle name="40% - Accent5" xfId="499" builtinId="47" hidden="1"/>
    <cellStyle name="40% - Accent5" xfId="539" builtinId="47" hidden="1"/>
    <cellStyle name="40% - Accent5" xfId="576" builtinId="47" hidden="1"/>
    <cellStyle name="40% - Accent5" xfId="616" builtinId="47" hidden="1"/>
    <cellStyle name="40% - Accent5" xfId="663" builtinId="47" hidden="1"/>
    <cellStyle name="40% - Accent5" xfId="711" builtinId="47" hidden="1"/>
    <cellStyle name="40% - Accent5" xfId="750" builtinId="47" hidden="1"/>
    <cellStyle name="40% - Accent5" xfId="797" builtinId="47" hidden="1"/>
    <cellStyle name="40% - Accent5" xfId="833" builtinId="47" hidden="1"/>
    <cellStyle name="40% - Accent5" xfId="882" builtinId="47" hidden="1"/>
    <cellStyle name="40% - Accent5" xfId="921" builtinId="47" hidden="1"/>
    <cellStyle name="40% - Accent5" xfId="956" builtinId="47" hidden="1"/>
    <cellStyle name="40% - Accent5" xfId="994" builtinId="47" hidden="1"/>
    <cellStyle name="40% - Accent5" xfId="675" builtinId="47" hidden="1"/>
    <cellStyle name="40% - Accent5" xfId="1047" builtinId="47" hidden="1"/>
    <cellStyle name="40% - Accent5" xfId="1087" builtinId="47" hidden="1"/>
    <cellStyle name="40% - Accent5" xfId="1133" builtinId="47" hidden="1"/>
    <cellStyle name="40% - Accent5" xfId="1169" builtinId="47" hidden="1"/>
    <cellStyle name="40% - Accent5" xfId="1218" builtinId="47" hidden="1"/>
    <cellStyle name="40% - Accent5" xfId="1259" builtinId="47" hidden="1"/>
    <cellStyle name="40% - Accent5" xfId="1295" builtinId="47" hidden="1"/>
    <cellStyle name="40% - Accent5" xfId="1335" builtinId="47" hidden="1"/>
    <cellStyle name="40% - Accent5" xfId="1301" builtinId="47" hidden="1"/>
    <cellStyle name="40% - Accent5" xfId="1376" builtinId="47" hidden="1"/>
    <cellStyle name="40% - Accent5" xfId="1413" builtinId="47" hidden="1"/>
    <cellStyle name="40% - Accent5" xfId="1456" builtinId="47" hidden="1"/>
    <cellStyle name="40% - Accent5" xfId="1488" builtinId="47" hidden="1"/>
    <cellStyle name="40% - Accent5" xfId="1533" builtinId="47" hidden="1"/>
    <cellStyle name="40% - Accent5" xfId="1569" builtinId="47" hidden="1"/>
    <cellStyle name="40% - Accent5" xfId="1602" builtinId="47" hidden="1"/>
    <cellStyle name="40% - Accent5" xfId="1638" builtinId="47" hidden="1"/>
    <cellStyle name="40% - Accent5" xfId="632" builtinId="47" hidden="1"/>
    <cellStyle name="40% - Accent5" xfId="1676" builtinId="47" hidden="1"/>
    <cellStyle name="40% - Accent5" xfId="1710" builtinId="47" hidden="1"/>
    <cellStyle name="40% - Accent5" xfId="1763" builtinId="47" hidden="1"/>
    <cellStyle name="40% - Accent5" xfId="1816" builtinId="47" hidden="1"/>
    <cellStyle name="40% - Accent5" xfId="1866" builtinId="47" hidden="1"/>
    <cellStyle name="40% - Accent5" xfId="1910" builtinId="47" hidden="1"/>
    <cellStyle name="40% - Accent5" xfId="1947" builtinId="47" hidden="1"/>
    <cellStyle name="40% - Accent5" xfId="1987" builtinId="47" hidden="1"/>
    <cellStyle name="40% - Accent5" xfId="2025" builtinId="47" hidden="1"/>
    <cellStyle name="40% - Accent5" xfId="2060" builtinId="47" hidden="1"/>
    <cellStyle name="40% - Accent5" xfId="2113" builtinId="47" hidden="1"/>
    <cellStyle name="40% - Accent5" xfId="2164" builtinId="47" hidden="1"/>
    <cellStyle name="40% - Accent5" xfId="2208" builtinId="47" hidden="1"/>
    <cellStyle name="40% - Accent5" xfId="2244" builtinId="47" hidden="1"/>
    <cellStyle name="40% - Accent5" xfId="2284" builtinId="47" hidden="1"/>
    <cellStyle name="40% - Accent5" xfId="2322" builtinId="47" hidden="1"/>
    <cellStyle name="40% - Accent5" xfId="2342" builtinId="47" hidden="1"/>
    <cellStyle name="40% - Accent5" xfId="2395" builtinId="47" hidden="1"/>
    <cellStyle name="40% - Accent5" xfId="2445" builtinId="47" hidden="1"/>
    <cellStyle name="40% - Accent5" xfId="2489" builtinId="47" hidden="1"/>
    <cellStyle name="40% - Accent5" xfId="2526" builtinId="47" hidden="1"/>
    <cellStyle name="40% - Accent5" xfId="2566" builtinId="47" hidden="1"/>
    <cellStyle name="40% - Accent5" xfId="2604" builtinId="47" hidden="1"/>
    <cellStyle name="40% - Accent5" xfId="2629" builtinId="47" hidden="1"/>
    <cellStyle name="40% - Accent5" xfId="2679" builtinId="47" hidden="1"/>
    <cellStyle name="40% - Accent5" xfId="2728" builtinId="47" hidden="1"/>
    <cellStyle name="40% - Accent5" xfId="2770" builtinId="47" hidden="1"/>
    <cellStyle name="40% - Accent5" xfId="2806" builtinId="47" hidden="1"/>
    <cellStyle name="40% - Accent5" xfId="2846" builtinId="47" hidden="1"/>
    <cellStyle name="40% - Accent5" xfId="2884" builtinId="47" hidden="1"/>
    <cellStyle name="40% - Accent5" xfId="2903" builtinId="47" hidden="1"/>
    <cellStyle name="40% - Accent5" xfId="2943" builtinId="47" hidden="1"/>
    <cellStyle name="40% - Accent5" xfId="2991" builtinId="47" hidden="1"/>
    <cellStyle name="40% - Accent5" xfId="3034" builtinId="47" hidden="1"/>
    <cellStyle name="40% - Accent5" xfId="3071" builtinId="47" hidden="1"/>
    <cellStyle name="40% - Accent5" xfId="3111" builtinId="47" hidden="1"/>
    <cellStyle name="40% - Accent5" xfId="3149" builtinId="47" hidden="1"/>
    <cellStyle name="40% - Accent5" xfId="3192" builtinId="47" hidden="1"/>
    <cellStyle name="40% - Accent5" xfId="3238" builtinId="47" hidden="1"/>
    <cellStyle name="40% - Accent5" xfId="3290" builtinId="47" hidden="1"/>
    <cellStyle name="40% - Accent5" xfId="3334" builtinId="47" hidden="1"/>
    <cellStyle name="40% - Accent5" xfId="3376" builtinId="47" hidden="1"/>
    <cellStyle name="40% - Accent5" xfId="3421" builtinId="47" hidden="1"/>
    <cellStyle name="40% - Accent5" xfId="3471" builtinId="47" hidden="1"/>
    <cellStyle name="40% - Accent5" xfId="3510" builtinId="47" hidden="1"/>
    <cellStyle name="40% - Accent5" xfId="3558" builtinId="47" hidden="1"/>
    <cellStyle name="40% - Accent5" xfId="3593" builtinId="47" hidden="1"/>
    <cellStyle name="40% - Accent5" xfId="3642" builtinId="47" hidden="1"/>
    <cellStyle name="40% - Accent5" xfId="3682" builtinId="47" hidden="1"/>
    <cellStyle name="40% - Accent5" xfId="3719" builtinId="47" hidden="1"/>
    <cellStyle name="40% - Accent5" xfId="3759" builtinId="47" hidden="1"/>
    <cellStyle name="40% - Accent5" xfId="3806" builtinId="47" hidden="1"/>
    <cellStyle name="40% - Accent5" xfId="3854" builtinId="47" hidden="1"/>
    <cellStyle name="40% - Accent5" xfId="3893" builtinId="47" hidden="1"/>
    <cellStyle name="40% - Accent5" xfId="3940" builtinId="47" hidden="1"/>
    <cellStyle name="40% - Accent5" xfId="3976" builtinId="47" hidden="1"/>
    <cellStyle name="40% - Accent5" xfId="4025" builtinId="47" hidden="1"/>
    <cellStyle name="40% - Accent5" xfId="4064" builtinId="47" hidden="1"/>
    <cellStyle name="40% - Accent5" xfId="4099" builtinId="47" hidden="1"/>
    <cellStyle name="40% - Accent5" xfId="4137" builtinId="47" hidden="1"/>
    <cellStyle name="40% - Accent5" xfId="3818" builtinId="47" hidden="1"/>
    <cellStyle name="40% - Accent5" xfId="4190" builtinId="47" hidden="1"/>
    <cellStyle name="40% - Accent5" xfId="4230" builtinId="47" hidden="1"/>
    <cellStyle name="40% - Accent5" xfId="4276" builtinId="47" hidden="1"/>
    <cellStyle name="40% - Accent5" xfId="4312" builtinId="47" hidden="1"/>
    <cellStyle name="40% - Accent5" xfId="4361" builtinId="47" hidden="1"/>
    <cellStyle name="40% - Accent5" xfId="4402" builtinId="47" hidden="1"/>
    <cellStyle name="40% - Accent5" xfId="4438" builtinId="47" hidden="1"/>
    <cellStyle name="40% - Accent5" xfId="4478" builtinId="47" hidden="1"/>
    <cellStyle name="40% - Accent5" xfId="4444" builtinId="47" hidden="1"/>
    <cellStyle name="40% - Accent5" xfId="4519" builtinId="47" hidden="1"/>
    <cellStyle name="40% - Accent5" xfId="4556" builtinId="47" hidden="1"/>
    <cellStyle name="40% - Accent5" xfId="4599" builtinId="47" hidden="1"/>
    <cellStyle name="40% - Accent5" xfId="4631" builtinId="47" hidden="1"/>
    <cellStyle name="40% - Accent5" xfId="4676" builtinId="47" hidden="1"/>
    <cellStyle name="40% - Accent5" xfId="4712" builtinId="47" hidden="1"/>
    <cellStyle name="40% - Accent5" xfId="4745" builtinId="47" hidden="1"/>
    <cellStyle name="40% - Accent5" xfId="4781" builtinId="47" hidden="1"/>
    <cellStyle name="40% - Accent5" xfId="3775" builtinId="47" hidden="1"/>
    <cellStyle name="40% - Accent5" xfId="4819" builtinId="47" hidden="1"/>
    <cellStyle name="40% - Accent5" xfId="4853" builtinId="47" hidden="1"/>
    <cellStyle name="40% - Accent5" xfId="4905" builtinId="47" hidden="1"/>
    <cellStyle name="40% - Accent5" xfId="4957" builtinId="47" hidden="1"/>
    <cellStyle name="40% - Accent5" xfId="5006" builtinId="47" hidden="1"/>
    <cellStyle name="40% - Accent5" xfId="5049" builtinId="47" hidden="1"/>
    <cellStyle name="40% - Accent5" xfId="5086" builtinId="47" hidden="1"/>
    <cellStyle name="40% - Accent5" xfId="5126" builtinId="47" hidden="1"/>
    <cellStyle name="40% - Accent5" xfId="5164" builtinId="47" hidden="1"/>
    <cellStyle name="40% - Accent5" xfId="5199" builtinId="47" hidden="1"/>
    <cellStyle name="40% - Accent5" xfId="5251" builtinId="47" hidden="1"/>
    <cellStyle name="40% - Accent5" xfId="5302" builtinId="47" hidden="1"/>
    <cellStyle name="40% - Accent5" xfId="5346" builtinId="47" hidden="1"/>
    <cellStyle name="40% - Accent5" xfId="5382" builtinId="47" hidden="1"/>
    <cellStyle name="40% - Accent5" xfId="5422" builtinId="47" hidden="1"/>
    <cellStyle name="40% - Accent5" xfId="5460" builtinId="47" hidden="1"/>
    <cellStyle name="40% - Accent5" xfId="5480" builtinId="47" hidden="1"/>
    <cellStyle name="40% - Accent5" xfId="5533" builtinId="47" hidden="1"/>
    <cellStyle name="40% - Accent5" xfId="5583" builtinId="47" hidden="1"/>
    <cellStyle name="40% - Accent5" xfId="5627" builtinId="47" hidden="1"/>
    <cellStyle name="40% - Accent5" xfId="5664" builtinId="47" hidden="1"/>
    <cellStyle name="40% - Accent5" xfId="5704" builtinId="47" hidden="1"/>
    <cellStyle name="40% - Accent5" xfId="5742" builtinId="47" hidden="1"/>
    <cellStyle name="40% - Accent5" xfId="5767" builtinId="47" hidden="1"/>
    <cellStyle name="40% - Accent5" xfId="5817" builtinId="47" hidden="1"/>
    <cellStyle name="40% - Accent5" xfId="5866" builtinId="47" hidden="1"/>
    <cellStyle name="40% - Accent5" xfId="5908" builtinId="47" hidden="1"/>
    <cellStyle name="40% - Accent5" xfId="5944" builtinId="47" hidden="1"/>
    <cellStyle name="40% - Accent5" xfId="5984" builtinId="47" hidden="1"/>
    <cellStyle name="40% - Accent5" xfId="6022" builtinId="47" hidden="1"/>
    <cellStyle name="40% - Accent5" xfId="6041" builtinId="47" hidden="1"/>
    <cellStyle name="40% - Accent5" xfId="6081" builtinId="47" hidden="1"/>
    <cellStyle name="40% - Accent5" xfId="6129" builtinId="47" hidden="1"/>
    <cellStyle name="40% - Accent5" xfId="6172" builtinId="47" hidden="1"/>
    <cellStyle name="40% - Accent5" xfId="6209" builtinId="47" hidden="1"/>
    <cellStyle name="40% - Accent5" xfId="6249" builtinId="47" hidden="1"/>
    <cellStyle name="40% - Accent5" xfId="6287" builtinId="47" hidden="1"/>
    <cellStyle name="40% - Accent5" xfId="6330" builtinId="47" hidden="1"/>
    <cellStyle name="40% - Accent5" xfId="6375" builtinId="47" hidden="1"/>
    <cellStyle name="40% - Accent5" xfId="6419" builtinId="47" hidden="1"/>
    <cellStyle name="40% - Accent5" xfId="6483" builtinId="47" hidden="1"/>
    <cellStyle name="40% - Accent5" xfId="6526" builtinId="47" hidden="1"/>
    <cellStyle name="40% - Accent5" xfId="6572" builtinId="47" hidden="1"/>
    <cellStyle name="40% - Accent5" xfId="6622" builtinId="47" hidden="1"/>
    <cellStyle name="40% - Accent5" xfId="6661" builtinId="47" hidden="1"/>
    <cellStyle name="40% - Accent5" xfId="6709" builtinId="47" hidden="1"/>
    <cellStyle name="40% - Accent5" xfId="6744" builtinId="47" hidden="1"/>
    <cellStyle name="40% - Accent5" xfId="6793" builtinId="47" hidden="1"/>
    <cellStyle name="40% - Accent5" xfId="6833" builtinId="47" hidden="1"/>
    <cellStyle name="40% - Accent5" xfId="6870" builtinId="47" hidden="1"/>
    <cellStyle name="40% - Accent5" xfId="6910" builtinId="47" hidden="1"/>
    <cellStyle name="40% - Accent5" xfId="6957" builtinId="47" hidden="1"/>
    <cellStyle name="40% - Accent5" xfId="7005" builtinId="47" hidden="1"/>
    <cellStyle name="40% - Accent5" xfId="7044" builtinId="47" hidden="1"/>
    <cellStyle name="40% - Accent5" xfId="7091" builtinId="47" hidden="1"/>
    <cellStyle name="40% - Accent5" xfId="7127" builtinId="47" hidden="1"/>
    <cellStyle name="40% - Accent5" xfId="7176" builtinId="47" hidden="1"/>
    <cellStyle name="40% - Accent5" xfId="7215" builtinId="47" hidden="1"/>
    <cellStyle name="40% - Accent5" xfId="7250" builtinId="47" hidden="1"/>
    <cellStyle name="40% - Accent5" xfId="7288" builtinId="47" hidden="1"/>
    <cellStyle name="40% - Accent5" xfId="6969" builtinId="47" hidden="1"/>
    <cellStyle name="40% - Accent5" xfId="7341" builtinId="47" hidden="1"/>
    <cellStyle name="40% - Accent5" xfId="7381" builtinId="47" hidden="1"/>
    <cellStyle name="40% - Accent5" xfId="7427" builtinId="47" hidden="1"/>
    <cellStyle name="40% - Accent5" xfId="7463" builtinId="47" hidden="1"/>
    <cellStyle name="40% - Accent5" xfId="7512" builtinId="47" hidden="1"/>
    <cellStyle name="40% - Accent5" xfId="7553" builtinId="47" hidden="1"/>
    <cellStyle name="40% - Accent5" xfId="7589" builtinId="47" hidden="1"/>
    <cellStyle name="40% - Accent5" xfId="7629" builtinId="47" hidden="1"/>
    <cellStyle name="40% - Accent5" xfId="7595" builtinId="47" hidden="1"/>
    <cellStyle name="40% - Accent5" xfId="7670" builtinId="47" hidden="1"/>
    <cellStyle name="40% - Accent5" xfId="7707" builtinId="47" hidden="1"/>
    <cellStyle name="40% - Accent5" xfId="7750" builtinId="47" hidden="1"/>
    <cellStyle name="40% - Accent5" xfId="7782" builtinId="47" hidden="1"/>
    <cellStyle name="40% - Accent5" xfId="7827" builtinId="47" hidden="1"/>
    <cellStyle name="40% - Accent5" xfId="7863" builtinId="47" hidden="1"/>
    <cellStyle name="40% - Accent5" xfId="7896" builtinId="47" hidden="1"/>
    <cellStyle name="40% - Accent5" xfId="7932" builtinId="47" hidden="1"/>
    <cellStyle name="40% - Accent5" xfId="6926" builtinId="47" hidden="1"/>
    <cellStyle name="40% - Accent5" xfId="7970" builtinId="47" hidden="1"/>
    <cellStyle name="40% - Accent5" xfId="8004" builtinId="47" hidden="1"/>
    <cellStyle name="40% - Accent5" xfId="8057" builtinId="47" hidden="1"/>
    <cellStyle name="40% - Accent5" xfId="8110" builtinId="47" hidden="1"/>
    <cellStyle name="40% - Accent5" xfId="8160" builtinId="47" hidden="1"/>
    <cellStyle name="40% - Accent5" xfId="8204" builtinId="47" hidden="1"/>
    <cellStyle name="40% - Accent5" xfId="8241" builtinId="47" hidden="1"/>
    <cellStyle name="40% - Accent5" xfId="8281" builtinId="47" hidden="1"/>
    <cellStyle name="40% - Accent5" xfId="8319" builtinId="47" hidden="1"/>
    <cellStyle name="40% - Accent5" xfId="8354" builtinId="47" hidden="1"/>
    <cellStyle name="40% - Accent5" xfId="8407" builtinId="47" hidden="1"/>
    <cellStyle name="40% - Accent5" xfId="8458" builtinId="47" hidden="1"/>
    <cellStyle name="40% - Accent5" xfId="8502" builtinId="47" hidden="1"/>
    <cellStyle name="40% - Accent5" xfId="8538" builtinId="47" hidden="1"/>
    <cellStyle name="40% - Accent5" xfId="8578" builtinId="47" hidden="1"/>
    <cellStyle name="40% - Accent5" xfId="8616" builtinId="47" hidden="1"/>
    <cellStyle name="40% - Accent5" xfId="8636" builtinId="47" hidden="1"/>
    <cellStyle name="40% - Accent5" xfId="8689" builtinId="47" hidden="1"/>
    <cellStyle name="40% - Accent5" xfId="8739" builtinId="47" hidden="1"/>
    <cellStyle name="40% - Accent5" xfId="8783" builtinId="47" hidden="1"/>
    <cellStyle name="40% - Accent5" xfId="8820" builtinId="47" hidden="1"/>
    <cellStyle name="40% - Accent5" xfId="8860" builtinId="47" hidden="1"/>
    <cellStyle name="40% - Accent5" xfId="8898" builtinId="47" hidden="1"/>
    <cellStyle name="40% - Accent5" xfId="8923" builtinId="47" hidden="1"/>
    <cellStyle name="40% - Accent5" xfId="8973" builtinId="47" hidden="1"/>
    <cellStyle name="40% - Accent5" xfId="9022" builtinId="47" hidden="1"/>
    <cellStyle name="40% - Accent5" xfId="9064" builtinId="47" hidden="1"/>
    <cellStyle name="40% - Accent5" xfId="9100" builtinId="47" hidden="1"/>
    <cellStyle name="40% - Accent5" xfId="9140" builtinId="47" hidden="1"/>
    <cellStyle name="40% - Accent5" xfId="9178" builtinId="47" hidden="1"/>
    <cellStyle name="40% - Accent5" xfId="9197" builtinId="47" hidden="1"/>
    <cellStyle name="40% - Accent5" xfId="9237" builtinId="47" hidden="1"/>
    <cellStyle name="40% - Accent5" xfId="9285" builtinId="47" hidden="1"/>
    <cellStyle name="40% - Accent5" xfId="9328" builtinId="47" hidden="1"/>
    <cellStyle name="40% - Accent5" xfId="9365" builtinId="47" hidden="1"/>
    <cellStyle name="40% - Accent5" xfId="9405" builtinId="47" hidden="1"/>
    <cellStyle name="40% - Accent5" xfId="9443" builtinId="47" hidden="1"/>
    <cellStyle name="40% - Accent5" xfId="9486" builtinId="47" hidden="1"/>
    <cellStyle name="40% - Accent5" xfId="9532" builtinId="47" hidden="1"/>
    <cellStyle name="40% - Accent5" xfId="9560" builtinId="47" hidden="1"/>
    <cellStyle name="40% - Accent5" xfId="9620" builtinId="47" hidden="1"/>
    <cellStyle name="40% - Accent5" xfId="9662" builtinId="47" hidden="1"/>
    <cellStyle name="40% - Accent5" xfId="9709" builtinId="47" hidden="1"/>
    <cellStyle name="40% - Accent5" xfId="9757" builtinId="47" hidden="1"/>
    <cellStyle name="40% - Accent5" xfId="9796" builtinId="47" hidden="1"/>
    <cellStyle name="40% - Accent5" xfId="9844" builtinId="47" hidden="1"/>
    <cellStyle name="40% - Accent5" xfId="9879" builtinId="47" hidden="1"/>
    <cellStyle name="40% - Accent5" xfId="9928" builtinId="47" hidden="1"/>
    <cellStyle name="40% - Accent5" xfId="9968" builtinId="47" hidden="1"/>
    <cellStyle name="40% - Accent5" xfId="10005" builtinId="47" hidden="1"/>
    <cellStyle name="40% - Accent5" xfId="10045" builtinId="47" hidden="1"/>
    <cellStyle name="40% - Accent5" xfId="10092" builtinId="47" hidden="1"/>
    <cellStyle name="40% - Accent5" xfId="10140" builtinId="47" hidden="1"/>
    <cellStyle name="40% - Accent5" xfId="10179" builtinId="47" hidden="1"/>
    <cellStyle name="40% - Accent5" xfId="10226" builtinId="47" hidden="1"/>
    <cellStyle name="40% - Accent5" xfId="10262" builtinId="47" hidden="1"/>
    <cellStyle name="40% - Accent5" xfId="10311" builtinId="47" hidden="1"/>
    <cellStyle name="40% - Accent5" xfId="10350" builtinId="47" hidden="1"/>
    <cellStyle name="40% - Accent5" xfId="10385" builtinId="47" hidden="1"/>
    <cellStyle name="40% - Accent5" xfId="10423" builtinId="47" hidden="1"/>
    <cellStyle name="40% - Accent5" xfId="10104" builtinId="47" hidden="1"/>
    <cellStyle name="40% - Accent5" xfId="10476" builtinId="47" hidden="1"/>
    <cellStyle name="40% - Accent5" xfId="10516" builtinId="47" hidden="1"/>
    <cellStyle name="40% - Accent5" xfId="10562" builtinId="47" hidden="1"/>
    <cellStyle name="40% - Accent5" xfId="10598" builtinId="47" hidden="1"/>
    <cellStyle name="40% - Accent5" xfId="10647" builtinId="47" hidden="1"/>
    <cellStyle name="40% - Accent5" xfId="10688" builtinId="47" hidden="1"/>
    <cellStyle name="40% - Accent5" xfId="10724" builtinId="47" hidden="1"/>
    <cellStyle name="40% - Accent5" xfId="10764" builtinId="47" hidden="1"/>
    <cellStyle name="40% - Accent5" xfId="10730" builtinId="47" hidden="1"/>
    <cellStyle name="40% - Accent5" xfId="10805" builtinId="47" hidden="1"/>
    <cellStyle name="40% - Accent5" xfId="10842" builtinId="47" hidden="1"/>
    <cellStyle name="40% - Accent5" xfId="10885" builtinId="47" hidden="1"/>
    <cellStyle name="40% - Accent5" xfId="10917" builtinId="47" hidden="1"/>
    <cellStyle name="40% - Accent5" xfId="10962" builtinId="47" hidden="1"/>
    <cellStyle name="40% - Accent5" xfId="10998" builtinId="47" hidden="1"/>
    <cellStyle name="40% - Accent5" xfId="11031" builtinId="47" hidden="1"/>
    <cellStyle name="40% - Accent5" xfId="11067" builtinId="47" hidden="1"/>
    <cellStyle name="40% - Accent5" xfId="10061" builtinId="47" hidden="1"/>
    <cellStyle name="40% - Accent5" xfId="11104" builtinId="47" hidden="1"/>
    <cellStyle name="40% - Accent5" xfId="11137" builtinId="47" hidden="1"/>
    <cellStyle name="40% - Accent5" xfId="11189" builtinId="47" hidden="1"/>
    <cellStyle name="40% - Accent5" xfId="11242" builtinId="47" hidden="1"/>
    <cellStyle name="40% - Accent5" xfId="11291" builtinId="47" hidden="1"/>
    <cellStyle name="40% - Accent5" xfId="11335" builtinId="47" hidden="1"/>
    <cellStyle name="40% - Accent5" xfId="11371" builtinId="47" hidden="1"/>
    <cellStyle name="40% - Accent5" xfId="11410" builtinId="47" hidden="1"/>
    <cellStyle name="40% - Accent5" xfId="11447" builtinId="47" hidden="1"/>
    <cellStyle name="40% - Accent5" xfId="11481" builtinId="47" hidden="1"/>
    <cellStyle name="40% - Accent5" xfId="11531" builtinId="47" hidden="1"/>
    <cellStyle name="40% - Accent5" xfId="11581" builtinId="47" hidden="1"/>
    <cellStyle name="40% - Accent5" xfId="11623" builtinId="47" hidden="1"/>
    <cellStyle name="40% - Accent5" xfId="11658" builtinId="47" hidden="1"/>
    <cellStyle name="40% - Accent5" xfId="11697" builtinId="47" hidden="1"/>
    <cellStyle name="40% - Accent5" xfId="11735" builtinId="47" hidden="1"/>
    <cellStyle name="40% - Accent5" xfId="11755" builtinId="47" hidden="1"/>
    <cellStyle name="40% - Accent5" xfId="11806" builtinId="47" hidden="1"/>
    <cellStyle name="40% - Accent5" xfId="11855" builtinId="47" hidden="1"/>
    <cellStyle name="40% - Accent5" xfId="11897" builtinId="47" hidden="1"/>
    <cellStyle name="40% - Accent5" xfId="11933" builtinId="47" hidden="1"/>
    <cellStyle name="40% - Accent5" xfId="11972" builtinId="47" hidden="1"/>
    <cellStyle name="40% - Accent5" xfId="12010" builtinId="47" hidden="1"/>
    <cellStyle name="40% - Accent5" xfId="12035" builtinId="47" hidden="1"/>
    <cellStyle name="40% - Accent5" xfId="12083" builtinId="47" hidden="1"/>
    <cellStyle name="40% - Accent5" xfId="12129" builtinId="47" hidden="1"/>
    <cellStyle name="40% - Accent5" xfId="12168" builtinId="47" hidden="1"/>
    <cellStyle name="40% - Accent5" xfId="12203" builtinId="47" hidden="1"/>
    <cellStyle name="40% - Accent5" xfId="12242" builtinId="47" hidden="1"/>
    <cellStyle name="40% - Accent5" xfId="12280" builtinId="47" hidden="1"/>
    <cellStyle name="40% - Accent5" xfId="12299" builtinId="47" hidden="1"/>
    <cellStyle name="40% - Accent5" xfId="12338" builtinId="47" hidden="1"/>
    <cellStyle name="40% - Accent5" xfId="12385" builtinId="47" hidden="1"/>
    <cellStyle name="40% - Accent5" xfId="12427" builtinId="47" hidden="1"/>
    <cellStyle name="40% - Accent5" xfId="12464" builtinId="47" hidden="1"/>
    <cellStyle name="40% - Accent5" xfId="12503" builtinId="47" hidden="1"/>
    <cellStyle name="40% - Accent5" xfId="12541" builtinId="47" hidden="1"/>
    <cellStyle name="40% - Accent5" xfId="12583" builtinId="47" hidden="1"/>
    <cellStyle name="40% - Accent5" xfId="12628" builtinId="47" hidden="1"/>
    <cellStyle name="40% - Accent5" xfId="10053" builtinId="47" hidden="1"/>
    <cellStyle name="40% - Accent5" xfId="12365" builtinId="47" hidden="1"/>
    <cellStyle name="40% - Accent5" xfId="11716" builtinId="47" hidden="1"/>
    <cellStyle name="40% - Accent5" xfId="11269" builtinId="47" hidden="1"/>
    <cellStyle name="40% - Accent5" xfId="11390" builtinId="47" hidden="1"/>
    <cellStyle name="40% - Accent5" xfId="12670" builtinId="47" hidden="1"/>
    <cellStyle name="40% - Accent5" xfId="12717" builtinId="47" hidden="1"/>
    <cellStyle name="40% - Accent5" xfId="12752" builtinId="47" hidden="1"/>
    <cellStyle name="40% - Accent5" xfId="12801" builtinId="47" hidden="1"/>
    <cellStyle name="40% - Accent5" xfId="12841" builtinId="47" hidden="1"/>
    <cellStyle name="40% - Accent5" xfId="12877" builtinId="47" hidden="1"/>
    <cellStyle name="40% - Accent5" xfId="12917" builtinId="47" hidden="1"/>
    <cellStyle name="40% - Accent5" xfId="12963" builtinId="47" hidden="1"/>
    <cellStyle name="40% - Accent5" xfId="13011" builtinId="47" hidden="1"/>
    <cellStyle name="40% - Accent5" xfId="13050" builtinId="47" hidden="1"/>
    <cellStyle name="40% - Accent5" xfId="13097" builtinId="47" hidden="1"/>
    <cellStyle name="40% - Accent5" xfId="13133" builtinId="47" hidden="1"/>
    <cellStyle name="40% - Accent5" xfId="13182" builtinId="47" hidden="1"/>
    <cellStyle name="40% - Accent5" xfId="13221" builtinId="47" hidden="1"/>
    <cellStyle name="40% - Accent5" xfId="13256" builtinId="47" hidden="1"/>
    <cellStyle name="40% - Accent5" xfId="13294" builtinId="47" hidden="1"/>
    <cellStyle name="40% - Accent5" xfId="12975" builtinId="47" hidden="1"/>
    <cellStyle name="40% - Accent5" xfId="13347" builtinId="47" hidden="1"/>
    <cellStyle name="40% - Accent5" xfId="13387" builtinId="47" hidden="1"/>
    <cellStyle name="40% - Accent5" xfId="13433" builtinId="47" hidden="1"/>
    <cellStyle name="40% - Accent5" xfId="13469" builtinId="47" hidden="1"/>
    <cellStyle name="40% - Accent5" xfId="13518" builtinId="47" hidden="1"/>
    <cellStyle name="40% - Accent5" xfId="13559" builtinId="47" hidden="1"/>
    <cellStyle name="40% - Accent5" xfId="13595" builtinId="47" hidden="1"/>
    <cellStyle name="40% - Accent5" xfId="13635" builtinId="47" hidden="1"/>
    <cellStyle name="40% - Accent5" xfId="13601" builtinId="47" hidden="1"/>
    <cellStyle name="40% - Accent5" xfId="13676" builtinId="47" hidden="1"/>
    <cellStyle name="40% - Accent5" xfId="13712" builtinId="47" hidden="1"/>
    <cellStyle name="40% - Accent5" xfId="13755" builtinId="47" hidden="1"/>
    <cellStyle name="40% - Accent5" xfId="13787" builtinId="47" hidden="1"/>
    <cellStyle name="40% - Accent5" xfId="13832" builtinId="47" hidden="1"/>
    <cellStyle name="40% - Accent5" xfId="13868" builtinId="47" hidden="1"/>
    <cellStyle name="40% - Accent5" xfId="13901" builtinId="47" hidden="1"/>
    <cellStyle name="40% - Accent5" xfId="13937" builtinId="47" hidden="1"/>
    <cellStyle name="40% - Accent5" xfId="12932" builtinId="47" hidden="1"/>
    <cellStyle name="40% - Accent5" xfId="13971" builtinId="47" hidden="1"/>
    <cellStyle name="40% - Accent5" xfId="14002" builtinId="47" hidden="1"/>
    <cellStyle name="40% - Accent5" xfId="14046" builtinId="47" hidden="1"/>
    <cellStyle name="40% - Accent5" xfId="14092" builtinId="47" hidden="1"/>
    <cellStyle name="40% - Accent5" xfId="14137" builtinId="47" hidden="1"/>
    <cellStyle name="40% - Accent5" xfId="14174" builtinId="47" hidden="1"/>
    <cellStyle name="40% - Accent5" xfId="14206" builtinId="47" hidden="1"/>
    <cellStyle name="40% - Accent5" xfId="14242" builtinId="47" hidden="1"/>
    <cellStyle name="40% - Accent5" xfId="14275" builtinId="47" hidden="1"/>
    <cellStyle name="40% - Accent5" xfId="14305" builtinId="47" hidden="1"/>
    <cellStyle name="40% - Accent5" xfId="14351" builtinId="47" hidden="1"/>
    <cellStyle name="40% - Accent5" xfId="14399" builtinId="47" hidden="1"/>
    <cellStyle name="40% - Accent5" xfId="14438" builtinId="47" hidden="1"/>
    <cellStyle name="40% - Accent5" xfId="14471" builtinId="47" hidden="1"/>
    <cellStyle name="40% - Accent5" xfId="14507" builtinId="47" hidden="1"/>
    <cellStyle name="40% - Accent5" xfId="14543" builtinId="47" hidden="1"/>
    <cellStyle name="40% - Accent5" xfId="14562" builtinId="47" hidden="1"/>
    <cellStyle name="40% - Accent5" xfId="14610" builtinId="47" hidden="1"/>
    <cellStyle name="40% - Accent5" xfId="14657" builtinId="47" hidden="1"/>
    <cellStyle name="40% - Accent5" xfId="14696" builtinId="47" hidden="1"/>
    <cellStyle name="40% - Accent5" xfId="14730" builtinId="47" hidden="1"/>
    <cellStyle name="40% - Accent5" xfId="14766" builtinId="47" hidden="1"/>
    <cellStyle name="40% - Accent5" xfId="14802" builtinId="47" hidden="1"/>
    <cellStyle name="40% - Accent5" xfId="14826" builtinId="47" hidden="1"/>
    <cellStyle name="40% - Accent5" xfId="14872" builtinId="47" hidden="1"/>
    <cellStyle name="40% - Accent5" xfId="14916" builtinId="47" hidden="1"/>
    <cellStyle name="40% - Accent5" xfId="14953" builtinId="47" hidden="1"/>
    <cellStyle name="40% - Accent5" xfId="14986" builtinId="47" hidden="1"/>
    <cellStyle name="40% - Accent5" xfId="15022" builtinId="47" hidden="1"/>
    <cellStyle name="40% - Accent5" xfId="15058" builtinId="47" hidden="1"/>
    <cellStyle name="40% - Accent5" xfId="15076" builtinId="47" hidden="1"/>
    <cellStyle name="40% - Accent5" xfId="15113" builtinId="47" hidden="1"/>
    <cellStyle name="40% - Accent5" xfId="15158" builtinId="47" hidden="1"/>
    <cellStyle name="40% - Accent5" xfId="15196" builtinId="47" hidden="1"/>
    <cellStyle name="40% - Accent5" xfId="15230" builtinId="47" hidden="1"/>
    <cellStyle name="40% - Accent5" xfId="15266" builtinId="47" hidden="1"/>
    <cellStyle name="40% - Accent5" xfId="15302" builtinId="47" hidden="1"/>
    <cellStyle name="40% - Accent5" xfId="15338" builtinId="47" hidden="1"/>
    <cellStyle name="40% - Accent5" xfId="15377" builtinId="47" hidden="1"/>
    <cellStyle name="40% - Accent6" xfId="47" builtinId="51" hidden="1"/>
    <cellStyle name="40% - Accent6" xfId="101" builtinId="51" hidden="1"/>
    <cellStyle name="40% - Accent6" xfId="144" builtinId="51" hidden="1"/>
    <cellStyle name="40% - Accent6" xfId="191" builtinId="51" hidden="1"/>
    <cellStyle name="40% - Accent6" xfId="233" builtinId="51" hidden="1"/>
    <cellStyle name="40% - Accent6" xfId="282" builtinId="51" hidden="1"/>
    <cellStyle name="40% - Accent6" xfId="332" builtinId="51" hidden="1"/>
    <cellStyle name="40% - Accent6" xfId="371" builtinId="51" hidden="1"/>
    <cellStyle name="40% - Accent6" xfId="419" builtinId="51" hidden="1"/>
    <cellStyle name="40% - Accent6" xfId="454" builtinId="51" hidden="1"/>
    <cellStyle name="40% - Accent6" xfId="503" builtinId="51" hidden="1"/>
    <cellStyle name="40% - Accent6" xfId="543" builtinId="51" hidden="1"/>
    <cellStyle name="40% - Accent6" xfId="580" builtinId="51" hidden="1"/>
    <cellStyle name="40% - Accent6" xfId="620" builtinId="51" hidden="1"/>
    <cellStyle name="40% - Accent6" xfId="667" builtinId="51" hidden="1"/>
    <cellStyle name="40% - Accent6" xfId="715" builtinId="51" hidden="1"/>
    <cellStyle name="40% - Accent6" xfId="754" builtinId="51" hidden="1"/>
    <cellStyle name="40% - Accent6" xfId="801" builtinId="51" hidden="1"/>
    <cellStyle name="40% - Accent6" xfId="837" builtinId="51" hidden="1"/>
    <cellStyle name="40% - Accent6" xfId="886" builtinId="51" hidden="1"/>
    <cellStyle name="40% - Accent6" xfId="925" builtinId="51" hidden="1"/>
    <cellStyle name="40% - Accent6" xfId="960" builtinId="51" hidden="1"/>
    <cellStyle name="40% - Accent6" xfId="998" builtinId="51" hidden="1"/>
    <cellStyle name="40% - Accent6" xfId="1002" builtinId="51" hidden="1"/>
    <cellStyle name="40% - Accent6" xfId="1051" builtinId="51" hidden="1"/>
    <cellStyle name="40% - Accent6" xfId="1091" builtinId="51" hidden="1"/>
    <cellStyle name="40% - Accent6" xfId="1137" builtinId="51" hidden="1"/>
    <cellStyle name="40% - Accent6" xfId="1173" builtinId="51" hidden="1"/>
    <cellStyle name="40% - Accent6" xfId="1222" builtinId="51" hidden="1"/>
    <cellStyle name="40% - Accent6" xfId="1263" builtinId="51" hidden="1"/>
    <cellStyle name="40% - Accent6" xfId="1299" builtinId="51" hidden="1"/>
    <cellStyle name="40% - Accent6" xfId="1339" builtinId="51" hidden="1"/>
    <cellStyle name="40% - Accent6" xfId="1229" builtinId="51" hidden="1"/>
    <cellStyle name="40% - Accent6" xfId="1380" builtinId="51" hidden="1"/>
    <cellStyle name="40% - Accent6" xfId="1417" builtinId="51" hidden="1"/>
    <cellStyle name="40% - Accent6" xfId="1460" builtinId="51" hidden="1"/>
    <cellStyle name="40% - Accent6" xfId="1492" builtinId="51" hidden="1"/>
    <cellStyle name="40% - Accent6" xfId="1537" builtinId="51" hidden="1"/>
    <cellStyle name="40% - Accent6" xfId="1573" builtinId="51" hidden="1"/>
    <cellStyle name="40% - Accent6" xfId="1606" builtinId="51" hidden="1"/>
    <cellStyle name="40% - Accent6" xfId="1642" builtinId="51" hidden="1"/>
    <cellStyle name="40% - Accent6" xfId="285" builtinId="51" hidden="1"/>
    <cellStyle name="40% - Accent6" xfId="1680" builtinId="51" hidden="1"/>
    <cellStyle name="40% - Accent6" xfId="1714" builtinId="51" hidden="1"/>
    <cellStyle name="40% - Accent6" xfId="1767" builtinId="51" hidden="1"/>
    <cellStyle name="40% - Accent6" xfId="1820" builtinId="51" hidden="1"/>
    <cellStyle name="40% - Accent6" xfId="1870" builtinId="51" hidden="1"/>
    <cellStyle name="40% - Accent6" xfId="1914" builtinId="51" hidden="1"/>
    <cellStyle name="40% - Accent6" xfId="1951" builtinId="51" hidden="1"/>
    <cellStyle name="40% - Accent6" xfId="1991" builtinId="51" hidden="1"/>
    <cellStyle name="40% - Accent6" xfId="2029" builtinId="51" hidden="1"/>
    <cellStyle name="40% - Accent6" xfId="2064" builtinId="51" hidden="1"/>
    <cellStyle name="40% - Accent6" xfId="2117" builtinId="51" hidden="1"/>
    <cellStyle name="40% - Accent6" xfId="2168" builtinId="51" hidden="1"/>
    <cellStyle name="40% - Accent6" xfId="2212" builtinId="51" hidden="1"/>
    <cellStyle name="40% - Accent6" xfId="2248" builtinId="51" hidden="1"/>
    <cellStyle name="40% - Accent6" xfId="2288" builtinId="51" hidden="1"/>
    <cellStyle name="40% - Accent6" xfId="2326" builtinId="51" hidden="1"/>
    <cellStyle name="40% - Accent6" xfId="2346" builtinId="51" hidden="1"/>
    <cellStyle name="40% - Accent6" xfId="2399" builtinId="51" hidden="1"/>
    <cellStyle name="40% - Accent6" xfId="2449" builtinId="51" hidden="1"/>
    <cellStyle name="40% - Accent6" xfId="2493" builtinId="51" hidden="1"/>
    <cellStyle name="40% - Accent6" xfId="2530" builtinId="51" hidden="1"/>
    <cellStyle name="40% - Accent6" xfId="2570" builtinId="51" hidden="1"/>
    <cellStyle name="40% - Accent6" xfId="2608" builtinId="51" hidden="1"/>
    <cellStyle name="40% - Accent6" xfId="2633" builtinId="51" hidden="1"/>
    <cellStyle name="40% - Accent6" xfId="2683" builtinId="51" hidden="1"/>
    <cellStyle name="40% - Accent6" xfId="2732" builtinId="51" hidden="1"/>
    <cellStyle name="40% - Accent6" xfId="2774" builtinId="51" hidden="1"/>
    <cellStyle name="40% - Accent6" xfId="2810" builtinId="51" hidden="1"/>
    <cellStyle name="40% - Accent6" xfId="2850" builtinId="51" hidden="1"/>
    <cellStyle name="40% - Accent6" xfId="2888" builtinId="51" hidden="1"/>
    <cellStyle name="40% - Accent6" xfId="2907" builtinId="51" hidden="1"/>
    <cellStyle name="40% - Accent6" xfId="2947" builtinId="51" hidden="1"/>
    <cellStyle name="40% - Accent6" xfId="2995" builtinId="51" hidden="1"/>
    <cellStyle name="40% - Accent6" xfId="3038" builtinId="51" hidden="1"/>
    <cellStyle name="40% - Accent6" xfId="3075" builtinId="51" hidden="1"/>
    <cellStyle name="40% - Accent6" xfId="3115" builtinId="51" hidden="1"/>
    <cellStyle name="40% - Accent6" xfId="3153" builtinId="51" hidden="1"/>
    <cellStyle name="40% - Accent6" xfId="3196" builtinId="51" hidden="1"/>
    <cellStyle name="40% - Accent6" xfId="3242" builtinId="51" hidden="1"/>
    <cellStyle name="40% - Accent6" xfId="3294" builtinId="51" hidden="1"/>
    <cellStyle name="40% - Accent6" xfId="3338" builtinId="51" hidden="1"/>
    <cellStyle name="40% - Accent6" xfId="3380" builtinId="51" hidden="1"/>
    <cellStyle name="40% - Accent6" xfId="3425" builtinId="51" hidden="1"/>
    <cellStyle name="40% - Accent6" xfId="3475" builtinId="51" hidden="1"/>
    <cellStyle name="40% - Accent6" xfId="3514" builtinId="51" hidden="1"/>
    <cellStyle name="40% - Accent6" xfId="3562" builtinId="51" hidden="1"/>
    <cellStyle name="40% - Accent6" xfId="3597" builtinId="51" hidden="1"/>
    <cellStyle name="40% - Accent6" xfId="3646" builtinId="51" hidden="1"/>
    <cellStyle name="40% - Accent6" xfId="3686" builtinId="51" hidden="1"/>
    <cellStyle name="40% - Accent6" xfId="3723" builtinId="51" hidden="1"/>
    <cellStyle name="40% - Accent6" xfId="3763" builtinId="51" hidden="1"/>
    <cellStyle name="40% - Accent6" xfId="3810" builtinId="51" hidden="1"/>
    <cellStyle name="40% - Accent6" xfId="3858" builtinId="51" hidden="1"/>
    <cellStyle name="40% - Accent6" xfId="3897" builtinId="51" hidden="1"/>
    <cellStyle name="40% - Accent6" xfId="3944" builtinId="51" hidden="1"/>
    <cellStyle name="40% - Accent6" xfId="3980" builtinId="51" hidden="1"/>
    <cellStyle name="40% - Accent6" xfId="4029" builtinId="51" hidden="1"/>
    <cellStyle name="40% - Accent6" xfId="4068" builtinId="51" hidden="1"/>
    <cellStyle name="40% - Accent6" xfId="4103" builtinId="51" hidden="1"/>
    <cellStyle name="40% - Accent6" xfId="4141" builtinId="51" hidden="1"/>
    <cellStyle name="40% - Accent6" xfId="4145" builtinId="51" hidden="1"/>
    <cellStyle name="40% - Accent6" xfId="4194" builtinId="51" hidden="1"/>
    <cellStyle name="40% - Accent6" xfId="4234" builtinId="51" hidden="1"/>
    <cellStyle name="40% - Accent6" xfId="4280" builtinId="51" hidden="1"/>
    <cellStyle name="40% - Accent6" xfId="4316" builtinId="51" hidden="1"/>
    <cellStyle name="40% - Accent6" xfId="4365" builtinId="51" hidden="1"/>
    <cellStyle name="40% - Accent6" xfId="4406" builtinId="51" hidden="1"/>
    <cellStyle name="40% - Accent6" xfId="4442" builtinId="51" hidden="1"/>
    <cellStyle name="40% - Accent6" xfId="4482" builtinId="51" hidden="1"/>
    <cellStyle name="40% - Accent6" xfId="4372" builtinId="51" hidden="1"/>
    <cellStyle name="40% - Accent6" xfId="4523" builtinId="51" hidden="1"/>
    <cellStyle name="40% - Accent6" xfId="4560" builtinId="51" hidden="1"/>
    <cellStyle name="40% - Accent6" xfId="4603" builtinId="51" hidden="1"/>
    <cellStyle name="40% - Accent6" xfId="4635" builtinId="51" hidden="1"/>
    <cellStyle name="40% - Accent6" xfId="4680" builtinId="51" hidden="1"/>
    <cellStyle name="40% - Accent6" xfId="4716" builtinId="51" hidden="1"/>
    <cellStyle name="40% - Accent6" xfId="4749" builtinId="51" hidden="1"/>
    <cellStyle name="40% - Accent6" xfId="4785" builtinId="51" hidden="1"/>
    <cellStyle name="40% - Accent6" xfId="3428" builtinId="51" hidden="1"/>
    <cellStyle name="40% - Accent6" xfId="4823" builtinId="51" hidden="1"/>
    <cellStyle name="40% - Accent6" xfId="4857" builtinId="51" hidden="1"/>
    <cellStyle name="40% - Accent6" xfId="4909" builtinId="51" hidden="1"/>
    <cellStyle name="40% - Accent6" xfId="4961" builtinId="51" hidden="1"/>
    <cellStyle name="40% - Accent6" xfId="5010" builtinId="51" hidden="1"/>
    <cellStyle name="40% - Accent6" xfId="5053" builtinId="51" hidden="1"/>
    <cellStyle name="40% - Accent6" xfId="5090" builtinId="51" hidden="1"/>
    <cellStyle name="40% - Accent6" xfId="5130" builtinId="51" hidden="1"/>
    <cellStyle name="40% - Accent6" xfId="5168" builtinId="51" hidden="1"/>
    <cellStyle name="40% - Accent6" xfId="5203" builtinId="51" hidden="1"/>
    <cellStyle name="40% - Accent6" xfId="5255" builtinId="51" hidden="1"/>
    <cellStyle name="40% - Accent6" xfId="5306" builtinId="51" hidden="1"/>
    <cellStyle name="40% - Accent6" xfId="5350" builtinId="51" hidden="1"/>
    <cellStyle name="40% - Accent6" xfId="5386" builtinId="51" hidden="1"/>
    <cellStyle name="40% - Accent6" xfId="5426" builtinId="51" hidden="1"/>
    <cellStyle name="40% - Accent6" xfId="5464" builtinId="51" hidden="1"/>
    <cellStyle name="40% - Accent6" xfId="5484" builtinId="51" hidden="1"/>
    <cellStyle name="40% - Accent6" xfId="5537" builtinId="51" hidden="1"/>
    <cellStyle name="40% - Accent6" xfId="5587" builtinId="51" hidden="1"/>
    <cellStyle name="40% - Accent6" xfId="5631" builtinId="51" hidden="1"/>
    <cellStyle name="40% - Accent6" xfId="5668" builtinId="51" hidden="1"/>
    <cellStyle name="40% - Accent6" xfId="5708" builtinId="51" hidden="1"/>
    <cellStyle name="40% - Accent6" xfId="5746" builtinId="51" hidden="1"/>
    <cellStyle name="40% - Accent6" xfId="5771" builtinId="51" hidden="1"/>
    <cellStyle name="40% - Accent6" xfId="5821" builtinId="51" hidden="1"/>
    <cellStyle name="40% - Accent6" xfId="5870" builtinId="51" hidden="1"/>
    <cellStyle name="40% - Accent6" xfId="5912" builtinId="51" hidden="1"/>
    <cellStyle name="40% - Accent6" xfId="5948" builtinId="51" hidden="1"/>
    <cellStyle name="40% - Accent6" xfId="5988" builtinId="51" hidden="1"/>
    <cellStyle name="40% - Accent6" xfId="6026" builtinId="51" hidden="1"/>
    <cellStyle name="40% - Accent6" xfId="6045" builtinId="51" hidden="1"/>
    <cellStyle name="40% - Accent6" xfId="6085" builtinId="51" hidden="1"/>
    <cellStyle name="40% - Accent6" xfId="6133" builtinId="51" hidden="1"/>
    <cellStyle name="40% - Accent6" xfId="6176" builtinId="51" hidden="1"/>
    <cellStyle name="40% - Accent6" xfId="6213" builtinId="51" hidden="1"/>
    <cellStyle name="40% - Accent6" xfId="6253" builtinId="51" hidden="1"/>
    <cellStyle name="40% - Accent6" xfId="6291" builtinId="51" hidden="1"/>
    <cellStyle name="40% - Accent6" xfId="6334" builtinId="51" hidden="1"/>
    <cellStyle name="40% - Accent6" xfId="6379" builtinId="51" hidden="1"/>
    <cellStyle name="40% - Accent6" xfId="6423" builtinId="51" hidden="1"/>
    <cellStyle name="40% - Accent6" xfId="6487" builtinId="51" hidden="1"/>
    <cellStyle name="40% - Accent6" xfId="6530" builtinId="51" hidden="1"/>
    <cellStyle name="40% - Accent6" xfId="6576" builtinId="51" hidden="1"/>
    <cellStyle name="40% - Accent6" xfId="6626" builtinId="51" hidden="1"/>
    <cellStyle name="40% - Accent6" xfId="6665" builtinId="51" hidden="1"/>
    <cellStyle name="40% - Accent6" xfId="6713" builtinId="51" hidden="1"/>
    <cellStyle name="40% - Accent6" xfId="6748" builtinId="51" hidden="1"/>
    <cellStyle name="40% - Accent6" xfId="6797" builtinId="51" hidden="1"/>
    <cellStyle name="40% - Accent6" xfId="6837" builtinId="51" hidden="1"/>
    <cellStyle name="40% - Accent6" xfId="6874" builtinId="51" hidden="1"/>
    <cellStyle name="40% - Accent6" xfId="6914" builtinId="51" hidden="1"/>
    <cellStyle name="40% - Accent6" xfId="6961" builtinId="51" hidden="1"/>
    <cellStyle name="40% - Accent6" xfId="7009" builtinId="51" hidden="1"/>
    <cellStyle name="40% - Accent6" xfId="7048" builtinId="51" hidden="1"/>
    <cellStyle name="40% - Accent6" xfId="7095" builtinId="51" hidden="1"/>
    <cellStyle name="40% - Accent6" xfId="7131" builtinId="51" hidden="1"/>
    <cellStyle name="40% - Accent6" xfId="7180" builtinId="51" hidden="1"/>
    <cellStyle name="40% - Accent6" xfId="7219" builtinId="51" hidden="1"/>
    <cellStyle name="40% - Accent6" xfId="7254" builtinId="51" hidden="1"/>
    <cellStyle name="40% - Accent6" xfId="7292" builtinId="51" hidden="1"/>
    <cellStyle name="40% - Accent6" xfId="7296" builtinId="51" hidden="1"/>
    <cellStyle name="40% - Accent6" xfId="7345" builtinId="51" hidden="1"/>
    <cellStyle name="40% - Accent6" xfId="7385" builtinId="51" hidden="1"/>
    <cellStyle name="40% - Accent6" xfId="7431" builtinId="51" hidden="1"/>
    <cellStyle name="40% - Accent6" xfId="7467" builtinId="51" hidden="1"/>
    <cellStyle name="40% - Accent6" xfId="7516" builtinId="51" hidden="1"/>
    <cellStyle name="40% - Accent6" xfId="7557" builtinId="51" hidden="1"/>
    <cellStyle name="40% - Accent6" xfId="7593" builtinId="51" hidden="1"/>
    <cellStyle name="40% - Accent6" xfId="7633" builtinId="51" hidden="1"/>
    <cellStyle name="40% - Accent6" xfId="7523" builtinId="51" hidden="1"/>
    <cellStyle name="40% - Accent6" xfId="7674" builtinId="51" hidden="1"/>
    <cellStyle name="40% - Accent6" xfId="7711" builtinId="51" hidden="1"/>
    <cellStyle name="40% - Accent6" xfId="7754" builtinId="51" hidden="1"/>
    <cellStyle name="40% - Accent6" xfId="7786" builtinId="51" hidden="1"/>
    <cellStyle name="40% - Accent6" xfId="7831" builtinId="51" hidden="1"/>
    <cellStyle name="40% - Accent6" xfId="7867" builtinId="51" hidden="1"/>
    <cellStyle name="40% - Accent6" xfId="7900" builtinId="51" hidden="1"/>
    <cellStyle name="40% - Accent6" xfId="7936" builtinId="51" hidden="1"/>
    <cellStyle name="40% - Accent6" xfId="6579" builtinId="51" hidden="1"/>
    <cellStyle name="40% - Accent6" xfId="7974" builtinId="51" hidden="1"/>
    <cellStyle name="40% - Accent6" xfId="8008" builtinId="51" hidden="1"/>
    <cellStyle name="40% - Accent6" xfId="8061" builtinId="51" hidden="1"/>
    <cellStyle name="40% - Accent6" xfId="8114" builtinId="51" hidden="1"/>
    <cellStyle name="40% - Accent6" xfId="8164" builtinId="51" hidden="1"/>
    <cellStyle name="40% - Accent6" xfId="8208" builtinId="51" hidden="1"/>
    <cellStyle name="40% - Accent6" xfId="8245" builtinId="51" hidden="1"/>
    <cellStyle name="40% - Accent6" xfId="8285" builtinId="51" hidden="1"/>
    <cellStyle name="40% - Accent6" xfId="8323" builtinId="51" hidden="1"/>
    <cellStyle name="40% - Accent6" xfId="8358" builtinId="51" hidden="1"/>
    <cellStyle name="40% - Accent6" xfId="8411" builtinId="51" hidden="1"/>
    <cellStyle name="40% - Accent6" xfId="8462" builtinId="51" hidden="1"/>
    <cellStyle name="40% - Accent6" xfId="8506" builtinId="51" hidden="1"/>
    <cellStyle name="40% - Accent6" xfId="8542" builtinId="51" hidden="1"/>
    <cellStyle name="40% - Accent6" xfId="8582" builtinId="51" hidden="1"/>
    <cellStyle name="40% - Accent6" xfId="8620" builtinId="51" hidden="1"/>
    <cellStyle name="40% - Accent6" xfId="8640" builtinId="51" hidden="1"/>
    <cellStyle name="40% - Accent6" xfId="8693" builtinId="51" hidden="1"/>
    <cellStyle name="40% - Accent6" xfId="8743" builtinId="51" hidden="1"/>
    <cellStyle name="40% - Accent6" xfId="8787" builtinId="51" hidden="1"/>
    <cellStyle name="40% - Accent6" xfId="8824" builtinId="51" hidden="1"/>
    <cellStyle name="40% - Accent6" xfId="8864" builtinId="51" hidden="1"/>
    <cellStyle name="40% - Accent6" xfId="8902" builtinId="51" hidden="1"/>
    <cellStyle name="40% - Accent6" xfId="8927" builtinId="51" hidden="1"/>
    <cellStyle name="40% - Accent6" xfId="8977" builtinId="51" hidden="1"/>
    <cellStyle name="40% - Accent6" xfId="9026" builtinId="51" hidden="1"/>
    <cellStyle name="40% - Accent6" xfId="9068" builtinId="51" hidden="1"/>
    <cellStyle name="40% - Accent6" xfId="9104" builtinId="51" hidden="1"/>
    <cellStyle name="40% - Accent6" xfId="9144" builtinId="51" hidden="1"/>
    <cellStyle name="40% - Accent6" xfId="9182" builtinId="51" hidden="1"/>
    <cellStyle name="40% - Accent6" xfId="9201" builtinId="51" hidden="1"/>
    <cellStyle name="40% - Accent6" xfId="9241" builtinId="51" hidden="1"/>
    <cellStyle name="40% - Accent6" xfId="9289" builtinId="51" hidden="1"/>
    <cellStyle name="40% - Accent6" xfId="9332" builtinId="51" hidden="1"/>
    <cellStyle name="40% - Accent6" xfId="9369" builtinId="51" hidden="1"/>
    <cellStyle name="40% - Accent6" xfId="9409" builtinId="51" hidden="1"/>
    <cellStyle name="40% - Accent6" xfId="9447" builtinId="51" hidden="1"/>
    <cellStyle name="40% - Accent6" xfId="9490" builtinId="51" hidden="1"/>
    <cellStyle name="40% - Accent6" xfId="9536" builtinId="51" hidden="1"/>
    <cellStyle name="40% - Accent6" xfId="9564" builtinId="51" hidden="1"/>
    <cellStyle name="40% - Accent6" xfId="9624" builtinId="51" hidden="1"/>
    <cellStyle name="40% - Accent6" xfId="9666" builtinId="51" hidden="1"/>
    <cellStyle name="40% - Accent6" xfId="9713" builtinId="51" hidden="1"/>
    <cellStyle name="40% - Accent6" xfId="9761" builtinId="51" hidden="1"/>
    <cellStyle name="40% - Accent6" xfId="9800" builtinId="51" hidden="1"/>
    <cellStyle name="40% - Accent6" xfId="9848" builtinId="51" hidden="1"/>
    <cellStyle name="40% - Accent6" xfId="9883" builtinId="51" hidden="1"/>
    <cellStyle name="40% - Accent6" xfId="9932" builtinId="51" hidden="1"/>
    <cellStyle name="40% - Accent6" xfId="9972" builtinId="51" hidden="1"/>
    <cellStyle name="40% - Accent6" xfId="10009" builtinId="51" hidden="1"/>
    <cellStyle name="40% - Accent6" xfId="10049" builtinId="51" hidden="1"/>
    <cellStyle name="40% - Accent6" xfId="10096" builtinId="51" hidden="1"/>
    <cellStyle name="40% - Accent6" xfId="10144" builtinId="51" hidden="1"/>
    <cellStyle name="40% - Accent6" xfId="10183" builtinId="51" hidden="1"/>
    <cellStyle name="40% - Accent6" xfId="10230" builtinId="51" hidden="1"/>
    <cellStyle name="40% - Accent6" xfId="10266" builtinId="51" hidden="1"/>
    <cellStyle name="40% - Accent6" xfId="10315" builtinId="51" hidden="1"/>
    <cellStyle name="40% - Accent6" xfId="10354" builtinId="51" hidden="1"/>
    <cellStyle name="40% - Accent6" xfId="10389" builtinId="51" hidden="1"/>
    <cellStyle name="40% - Accent6" xfId="10427" builtinId="51" hidden="1"/>
    <cellStyle name="40% - Accent6" xfId="10431" builtinId="51" hidden="1"/>
    <cellStyle name="40% - Accent6" xfId="10480" builtinId="51" hidden="1"/>
    <cellStyle name="40% - Accent6" xfId="10520" builtinId="51" hidden="1"/>
    <cellStyle name="40% - Accent6" xfId="10566" builtinId="51" hidden="1"/>
    <cellStyle name="40% - Accent6" xfId="10602" builtinId="51" hidden="1"/>
    <cellStyle name="40% - Accent6" xfId="10651" builtinId="51" hidden="1"/>
    <cellStyle name="40% - Accent6" xfId="10692" builtinId="51" hidden="1"/>
    <cellStyle name="40% - Accent6" xfId="10728" builtinId="51" hidden="1"/>
    <cellStyle name="40% - Accent6" xfId="10768" builtinId="51" hidden="1"/>
    <cellStyle name="40% - Accent6" xfId="10658" builtinId="51" hidden="1"/>
    <cellStyle name="40% - Accent6" xfId="10809" builtinId="51" hidden="1"/>
    <cellStyle name="40% - Accent6" xfId="10846" builtinId="51" hidden="1"/>
    <cellStyle name="40% - Accent6" xfId="10889" builtinId="51" hidden="1"/>
    <cellStyle name="40% - Accent6" xfId="10921" builtinId="51" hidden="1"/>
    <cellStyle name="40% - Accent6" xfId="10966" builtinId="51" hidden="1"/>
    <cellStyle name="40% - Accent6" xfId="11002" builtinId="51" hidden="1"/>
    <cellStyle name="40% - Accent6" xfId="11035" builtinId="51" hidden="1"/>
    <cellStyle name="40% - Accent6" xfId="11071" builtinId="51" hidden="1"/>
    <cellStyle name="40% - Accent6" xfId="9716" builtinId="51" hidden="1"/>
    <cellStyle name="40% - Accent6" xfId="11108" builtinId="51" hidden="1"/>
    <cellStyle name="40% - Accent6" xfId="11141" builtinId="51" hidden="1"/>
    <cellStyle name="40% - Accent6" xfId="11193" builtinId="51" hidden="1"/>
    <cellStyle name="40% - Accent6" xfId="11246" builtinId="51" hidden="1"/>
    <cellStyle name="40% - Accent6" xfId="11295" builtinId="51" hidden="1"/>
    <cellStyle name="40% - Accent6" xfId="11339" builtinId="51" hidden="1"/>
    <cellStyle name="40% - Accent6" xfId="11375" builtinId="51" hidden="1"/>
    <cellStyle name="40% - Accent6" xfId="11414" builtinId="51" hidden="1"/>
    <cellStyle name="40% - Accent6" xfId="11451" builtinId="51" hidden="1"/>
    <cellStyle name="40% - Accent6" xfId="11485" builtinId="51" hidden="1"/>
    <cellStyle name="40% - Accent6" xfId="11535" builtinId="51" hidden="1"/>
    <cellStyle name="40% - Accent6" xfId="11585" builtinId="51" hidden="1"/>
    <cellStyle name="40% - Accent6" xfId="11627" builtinId="51" hidden="1"/>
    <cellStyle name="40% - Accent6" xfId="11662" builtinId="51" hidden="1"/>
    <cellStyle name="40% - Accent6" xfId="11701" builtinId="51" hidden="1"/>
    <cellStyle name="40% - Accent6" xfId="11739" builtinId="51" hidden="1"/>
    <cellStyle name="40% - Accent6" xfId="11759" builtinId="51" hidden="1"/>
    <cellStyle name="40% - Accent6" xfId="11810" builtinId="51" hidden="1"/>
    <cellStyle name="40% - Accent6" xfId="11859" builtinId="51" hidden="1"/>
    <cellStyle name="40% - Accent6" xfId="11901" builtinId="51" hidden="1"/>
    <cellStyle name="40% - Accent6" xfId="11937" builtinId="51" hidden="1"/>
    <cellStyle name="40% - Accent6" xfId="11976" builtinId="51" hidden="1"/>
    <cellStyle name="40% - Accent6" xfId="12014" builtinId="51" hidden="1"/>
    <cellStyle name="40% - Accent6" xfId="12039" builtinId="51" hidden="1"/>
    <cellStyle name="40% - Accent6" xfId="12087" builtinId="51" hidden="1"/>
    <cellStyle name="40% - Accent6" xfId="12133" builtinId="51" hidden="1"/>
    <cellStyle name="40% - Accent6" xfId="12172" builtinId="51" hidden="1"/>
    <cellStyle name="40% - Accent6" xfId="12207" builtinId="51" hidden="1"/>
    <cellStyle name="40% - Accent6" xfId="12246" builtinId="51" hidden="1"/>
    <cellStyle name="40% - Accent6" xfId="12284" builtinId="51" hidden="1"/>
    <cellStyle name="40% - Accent6" xfId="12303" builtinId="51" hidden="1"/>
    <cellStyle name="40% - Accent6" xfId="12342" builtinId="51" hidden="1"/>
    <cellStyle name="40% - Accent6" xfId="12389" builtinId="51" hidden="1"/>
    <cellStyle name="40% - Accent6" xfId="12431" builtinId="51" hidden="1"/>
    <cellStyle name="40% - Accent6" xfId="12468" builtinId="51" hidden="1"/>
    <cellStyle name="40% - Accent6" xfId="12507" builtinId="51" hidden="1"/>
    <cellStyle name="40% - Accent6" xfId="12545" builtinId="51" hidden="1"/>
    <cellStyle name="40% - Accent6" xfId="12587" builtinId="51" hidden="1"/>
    <cellStyle name="40% - Accent6" xfId="12632" builtinId="51" hidden="1"/>
    <cellStyle name="40% - Accent6" xfId="12399" builtinId="51" hidden="1"/>
    <cellStyle name="40% - Accent6" xfId="11271" builtinId="51" hidden="1"/>
    <cellStyle name="40% - Accent6" xfId="11604" builtinId="51" hidden="1"/>
    <cellStyle name="40% - Accent6" xfId="9581" builtinId="51" hidden="1"/>
    <cellStyle name="40% - Accent6" xfId="9626" builtinId="51" hidden="1"/>
    <cellStyle name="40% - Accent6" xfId="12674" builtinId="51" hidden="1"/>
    <cellStyle name="40% - Accent6" xfId="12721" builtinId="51" hidden="1"/>
    <cellStyle name="40% - Accent6" xfId="12756" builtinId="51" hidden="1"/>
    <cellStyle name="40% - Accent6" xfId="12805" builtinId="51" hidden="1"/>
    <cellStyle name="40% - Accent6" xfId="12845" builtinId="51" hidden="1"/>
    <cellStyle name="40% - Accent6" xfId="12881" builtinId="51" hidden="1"/>
    <cellStyle name="40% - Accent6" xfId="12921" builtinId="51" hidden="1"/>
    <cellStyle name="40% - Accent6" xfId="12967" builtinId="51" hidden="1"/>
    <cellStyle name="40% - Accent6" xfId="13015" builtinId="51" hidden="1"/>
    <cellStyle name="40% - Accent6" xfId="13054" builtinId="51" hidden="1"/>
    <cellStyle name="40% - Accent6" xfId="13101" builtinId="51" hidden="1"/>
    <cellStyle name="40% - Accent6" xfId="13137" builtinId="51" hidden="1"/>
    <cellStyle name="40% - Accent6" xfId="13186" builtinId="51" hidden="1"/>
    <cellStyle name="40% - Accent6" xfId="13225" builtinId="51" hidden="1"/>
    <cellStyle name="40% - Accent6" xfId="13260" builtinId="51" hidden="1"/>
    <cellStyle name="40% - Accent6" xfId="13298" builtinId="51" hidden="1"/>
    <cellStyle name="40% - Accent6" xfId="13302" builtinId="51" hidden="1"/>
    <cellStyle name="40% - Accent6" xfId="13351" builtinId="51" hidden="1"/>
    <cellStyle name="40% - Accent6" xfId="13391" builtinId="51" hidden="1"/>
    <cellStyle name="40% - Accent6" xfId="13437" builtinId="51" hidden="1"/>
    <cellStyle name="40% - Accent6" xfId="13473" builtinId="51" hidden="1"/>
    <cellStyle name="40% - Accent6" xfId="13522" builtinId="51" hidden="1"/>
    <cellStyle name="40% - Accent6" xfId="13563" builtinId="51" hidden="1"/>
    <cellStyle name="40% - Accent6" xfId="13599" builtinId="51" hidden="1"/>
    <cellStyle name="40% - Accent6" xfId="13639" builtinId="51" hidden="1"/>
    <cellStyle name="40% - Accent6" xfId="13529" builtinId="51" hidden="1"/>
    <cellStyle name="40% - Accent6" xfId="13680" builtinId="51" hidden="1"/>
    <cellStyle name="40% - Accent6" xfId="13716" builtinId="51" hidden="1"/>
    <cellStyle name="40% - Accent6" xfId="13759" builtinId="51" hidden="1"/>
    <cellStyle name="40% - Accent6" xfId="13791" builtinId="51" hidden="1"/>
    <cellStyle name="40% - Accent6" xfId="13836" builtinId="51" hidden="1"/>
    <cellStyle name="40% - Accent6" xfId="13872" builtinId="51" hidden="1"/>
    <cellStyle name="40% - Accent6" xfId="13905" builtinId="51" hidden="1"/>
    <cellStyle name="40% - Accent6" xfId="13941" builtinId="51" hidden="1"/>
    <cellStyle name="40% - Accent6" xfId="12640" builtinId="51" hidden="1"/>
    <cellStyle name="40% - Accent6" xfId="13975" builtinId="51" hidden="1"/>
    <cellStyle name="40% - Accent6" xfId="14006" builtinId="51" hidden="1"/>
    <cellStyle name="40% - Accent6" xfId="14050" builtinId="51" hidden="1"/>
    <cellStyle name="40% - Accent6" xfId="14096" builtinId="51" hidden="1"/>
    <cellStyle name="40% - Accent6" xfId="14141" builtinId="51" hidden="1"/>
    <cellStyle name="40% - Accent6" xfId="14178" builtinId="51" hidden="1"/>
    <cellStyle name="40% - Accent6" xfId="14210" builtinId="51" hidden="1"/>
    <cellStyle name="40% - Accent6" xfId="14246" builtinId="51" hidden="1"/>
    <cellStyle name="40% - Accent6" xfId="14279" builtinId="51" hidden="1"/>
    <cellStyle name="40% - Accent6" xfId="14309" builtinId="51" hidden="1"/>
    <cellStyle name="40% - Accent6" xfId="14355" builtinId="51" hidden="1"/>
    <cellStyle name="40% - Accent6" xfId="14403" builtinId="51" hidden="1"/>
    <cellStyle name="40% - Accent6" xfId="14442" builtinId="51" hidden="1"/>
    <cellStyle name="40% - Accent6" xfId="14475" builtinId="51" hidden="1"/>
    <cellStyle name="40% - Accent6" xfId="14511" builtinId="51" hidden="1"/>
    <cellStyle name="40% - Accent6" xfId="14547" builtinId="51" hidden="1"/>
    <cellStyle name="40% - Accent6" xfId="14566" builtinId="51" hidden="1"/>
    <cellStyle name="40% - Accent6" xfId="14614" builtinId="51" hidden="1"/>
    <cellStyle name="40% - Accent6" xfId="14661" builtinId="51" hidden="1"/>
    <cellStyle name="40% - Accent6" xfId="14700" builtinId="51" hidden="1"/>
    <cellStyle name="40% - Accent6" xfId="14734" builtinId="51" hidden="1"/>
    <cellStyle name="40% - Accent6" xfId="14770" builtinId="51" hidden="1"/>
    <cellStyle name="40% - Accent6" xfId="14806" builtinId="51" hidden="1"/>
    <cellStyle name="40% - Accent6" xfId="14830" builtinId="51" hidden="1"/>
    <cellStyle name="40% - Accent6" xfId="14876" builtinId="51" hidden="1"/>
    <cellStyle name="40% - Accent6" xfId="14920" builtinId="51" hidden="1"/>
    <cellStyle name="40% - Accent6" xfId="14957" builtinId="51" hidden="1"/>
    <cellStyle name="40% - Accent6" xfId="14990" builtinId="51" hidden="1"/>
    <cellStyle name="40% - Accent6" xfId="15026" builtinId="51" hidden="1"/>
    <cellStyle name="40% - Accent6" xfId="15062" builtinId="51" hidden="1"/>
    <cellStyle name="40% - Accent6" xfId="15080" builtinId="51" hidden="1"/>
    <cellStyle name="40% - Accent6" xfId="15117" builtinId="51" hidden="1"/>
    <cellStyle name="40% - Accent6" xfId="15162" builtinId="51" hidden="1"/>
    <cellStyle name="40% - Accent6" xfId="15200" builtinId="51" hidden="1"/>
    <cellStyle name="40% - Accent6" xfId="15234" builtinId="51" hidden="1"/>
    <cellStyle name="40% - Accent6" xfId="15270" builtinId="51" hidden="1"/>
    <cellStyle name="40% - Accent6" xfId="15306" builtinId="51" hidden="1"/>
    <cellStyle name="40% - Accent6" xfId="15342" builtinId="51" hidden="1"/>
    <cellStyle name="40% - Accent6" xfId="15381" builtinId="51" hidden="1"/>
    <cellStyle name="60% - Accent1" xfId="28" builtinId="32" hidden="1"/>
    <cellStyle name="60% - Accent1" xfId="82" builtinId="32" hidden="1"/>
    <cellStyle name="60% - Accent1" xfId="125" builtinId="32" hidden="1"/>
    <cellStyle name="60% - Accent1" xfId="172" builtinId="32" hidden="1"/>
    <cellStyle name="60% - Accent1" xfId="214" builtinId="32" hidden="1"/>
    <cellStyle name="60% - Accent1" xfId="263" builtinId="32" hidden="1"/>
    <cellStyle name="60% - Accent1" xfId="313" builtinId="32" hidden="1"/>
    <cellStyle name="60% - Accent1" xfId="352" builtinId="32" hidden="1"/>
    <cellStyle name="60% - Accent1" xfId="400" builtinId="32" hidden="1"/>
    <cellStyle name="60% - Accent1" xfId="435" builtinId="32" hidden="1"/>
    <cellStyle name="60% - Accent1" xfId="484" builtinId="32" hidden="1"/>
    <cellStyle name="60% - Accent1" xfId="524" builtinId="32" hidden="1"/>
    <cellStyle name="60% - Accent1" xfId="561" builtinId="32" hidden="1"/>
    <cellStyle name="60% - Accent1" xfId="601" builtinId="32" hidden="1"/>
    <cellStyle name="60% - Accent1" xfId="648" builtinId="32" hidden="1"/>
    <cellStyle name="60% - Accent1" xfId="696" builtinId="32" hidden="1"/>
    <cellStyle name="60% - Accent1" xfId="735" builtinId="32" hidden="1"/>
    <cellStyle name="60% - Accent1" xfId="782" builtinId="32" hidden="1"/>
    <cellStyle name="60% - Accent1" xfId="818" builtinId="32" hidden="1"/>
    <cellStyle name="60% - Accent1" xfId="867" builtinId="32" hidden="1"/>
    <cellStyle name="60% - Accent1" xfId="906" builtinId="32" hidden="1"/>
    <cellStyle name="60% - Accent1" xfId="941" builtinId="32" hidden="1"/>
    <cellStyle name="60% - Accent1" xfId="979" builtinId="32" hidden="1"/>
    <cellStyle name="60% - Accent1" xfId="962" builtinId="32" hidden="1"/>
    <cellStyle name="60% - Accent1" xfId="1032" builtinId="32" hidden="1"/>
    <cellStyle name="60% - Accent1" xfId="1072" builtinId="32" hidden="1"/>
    <cellStyle name="60% - Accent1" xfId="1118" builtinId="32" hidden="1"/>
    <cellStyle name="60% - Accent1" xfId="1154" builtinId="32" hidden="1"/>
    <cellStyle name="60% - Accent1" xfId="1203" builtinId="32" hidden="1"/>
    <cellStyle name="60% - Accent1" xfId="1244" builtinId="32" hidden="1"/>
    <cellStyle name="60% - Accent1" xfId="1280" builtinId="32" hidden="1"/>
    <cellStyle name="60% - Accent1" xfId="1320" builtinId="32" hidden="1"/>
    <cellStyle name="60% - Accent1" xfId="1150" builtinId="32" hidden="1"/>
    <cellStyle name="60% - Accent1" xfId="1361" builtinId="32" hidden="1"/>
    <cellStyle name="60% - Accent1" xfId="1398" builtinId="32" hidden="1"/>
    <cellStyle name="60% - Accent1" xfId="1441" builtinId="32" hidden="1"/>
    <cellStyle name="60% - Accent1" xfId="1473" builtinId="32" hidden="1"/>
    <cellStyle name="60% - Accent1" xfId="1518" builtinId="32" hidden="1"/>
    <cellStyle name="60% - Accent1" xfId="1554" builtinId="32" hidden="1"/>
    <cellStyle name="60% - Accent1" xfId="1587" builtinId="32" hidden="1"/>
    <cellStyle name="60% - Accent1" xfId="1623" builtinId="32" hidden="1"/>
    <cellStyle name="60% - Accent1" xfId="456" builtinId="32" hidden="1"/>
    <cellStyle name="60% - Accent1" xfId="1661" builtinId="32" hidden="1"/>
    <cellStyle name="60% - Accent1" xfId="1695" builtinId="32" hidden="1"/>
    <cellStyle name="60% - Accent1" xfId="1748" builtinId="32" hidden="1"/>
    <cellStyle name="60% - Accent1" xfId="1801" builtinId="32" hidden="1"/>
    <cellStyle name="60% - Accent1" xfId="1851" builtinId="32" hidden="1"/>
    <cellStyle name="60% - Accent1" xfId="1895" builtinId="32" hidden="1"/>
    <cellStyle name="60% - Accent1" xfId="1932" builtinId="32" hidden="1"/>
    <cellStyle name="60% - Accent1" xfId="1972" builtinId="32" hidden="1"/>
    <cellStyle name="60% - Accent1" xfId="2010" builtinId="32" hidden="1"/>
    <cellStyle name="60% - Accent1" xfId="2045" builtinId="32" hidden="1"/>
    <cellStyle name="60% - Accent1" xfId="2098" builtinId="32" hidden="1"/>
    <cellStyle name="60% - Accent1" xfId="2149" builtinId="32" hidden="1"/>
    <cellStyle name="60% - Accent1" xfId="2193" builtinId="32" hidden="1"/>
    <cellStyle name="60% - Accent1" xfId="2229" builtinId="32" hidden="1"/>
    <cellStyle name="60% - Accent1" xfId="2269" builtinId="32" hidden="1"/>
    <cellStyle name="60% - Accent1" xfId="2307" builtinId="32" hidden="1"/>
    <cellStyle name="60% - Accent1" xfId="2068" builtinId="32" hidden="1"/>
    <cellStyle name="60% - Accent1" xfId="2380" builtinId="32" hidden="1"/>
    <cellStyle name="60% - Accent1" xfId="2430" builtinId="32" hidden="1"/>
    <cellStyle name="60% - Accent1" xfId="2474" builtinId="32" hidden="1"/>
    <cellStyle name="60% - Accent1" xfId="2511" builtinId="32" hidden="1"/>
    <cellStyle name="60% - Accent1" xfId="2551" builtinId="32" hidden="1"/>
    <cellStyle name="60% - Accent1" xfId="2589" builtinId="32" hidden="1"/>
    <cellStyle name="60% - Accent1" xfId="2614" builtinId="32" hidden="1"/>
    <cellStyle name="60% - Accent1" xfId="2664" builtinId="32" hidden="1"/>
    <cellStyle name="60% - Accent1" xfId="2713" builtinId="32" hidden="1"/>
    <cellStyle name="60% - Accent1" xfId="2755" builtinId="32" hidden="1"/>
    <cellStyle name="60% - Accent1" xfId="2791" builtinId="32" hidden="1"/>
    <cellStyle name="60% - Accent1" xfId="2831" builtinId="32" hidden="1"/>
    <cellStyle name="60% - Accent1" xfId="2869" builtinId="32" hidden="1"/>
    <cellStyle name="60% - Accent1" xfId="2636" builtinId="32" hidden="1"/>
    <cellStyle name="60% - Accent1" xfId="2928" builtinId="32" hidden="1"/>
    <cellStyle name="60% - Accent1" xfId="2976" builtinId="32" hidden="1"/>
    <cellStyle name="60% - Accent1" xfId="3019" builtinId="32" hidden="1"/>
    <cellStyle name="60% - Accent1" xfId="3056" builtinId="32" hidden="1"/>
    <cellStyle name="60% - Accent1" xfId="3096" builtinId="32" hidden="1"/>
    <cellStyle name="60% - Accent1" xfId="3134" builtinId="32" hidden="1"/>
    <cellStyle name="60% - Accent1" xfId="3177" builtinId="32" hidden="1"/>
    <cellStyle name="60% - Accent1" xfId="3223" builtinId="32" hidden="1"/>
    <cellStyle name="60% - Accent1" xfId="3275" builtinId="32" hidden="1"/>
    <cellStyle name="60% - Accent1" xfId="3319" builtinId="32" hidden="1"/>
    <cellStyle name="60% - Accent1" xfId="3361" builtinId="32" hidden="1"/>
    <cellStyle name="60% - Accent1" xfId="3406" builtinId="32" hidden="1"/>
    <cellStyle name="60% - Accent1" xfId="3456" builtinId="32" hidden="1"/>
    <cellStyle name="60% - Accent1" xfId="3495" builtinId="32" hidden="1"/>
    <cellStyle name="60% - Accent1" xfId="3543" builtinId="32" hidden="1"/>
    <cellStyle name="60% - Accent1" xfId="3578" builtinId="32" hidden="1"/>
    <cellStyle name="60% - Accent1" xfId="3627" builtinId="32" hidden="1"/>
    <cellStyle name="60% - Accent1" xfId="3667" builtinId="32" hidden="1"/>
    <cellStyle name="60% - Accent1" xfId="3704" builtinId="32" hidden="1"/>
    <cellStyle name="60% - Accent1" xfId="3744" builtinId="32" hidden="1"/>
    <cellStyle name="60% - Accent1" xfId="3791" builtinId="32" hidden="1"/>
    <cellStyle name="60% - Accent1" xfId="3839" builtinId="32" hidden="1"/>
    <cellStyle name="60% - Accent1" xfId="3878" builtinId="32" hidden="1"/>
    <cellStyle name="60% - Accent1" xfId="3925" builtinId="32" hidden="1"/>
    <cellStyle name="60% - Accent1" xfId="3961" builtinId="32" hidden="1"/>
    <cellStyle name="60% - Accent1" xfId="4010" builtinId="32" hidden="1"/>
    <cellStyle name="60% - Accent1" xfId="4049" builtinId="32" hidden="1"/>
    <cellStyle name="60% - Accent1" xfId="4084" builtinId="32" hidden="1"/>
    <cellStyle name="60% - Accent1" xfId="4122" builtinId="32" hidden="1"/>
    <cellStyle name="60% - Accent1" xfId="4105" builtinId="32" hidden="1"/>
    <cellStyle name="60% - Accent1" xfId="4175" builtinId="32" hidden="1"/>
    <cellStyle name="60% - Accent1" xfId="4215" builtinId="32" hidden="1"/>
    <cellStyle name="60% - Accent1" xfId="4261" builtinId="32" hidden="1"/>
    <cellStyle name="60% - Accent1" xfId="4297" builtinId="32" hidden="1"/>
    <cellStyle name="60% - Accent1" xfId="4346" builtinId="32" hidden="1"/>
    <cellStyle name="60% - Accent1" xfId="4387" builtinId="32" hidden="1"/>
    <cellStyle name="60% - Accent1" xfId="4423" builtinId="32" hidden="1"/>
    <cellStyle name="60% - Accent1" xfId="4463" builtinId="32" hidden="1"/>
    <cellStyle name="60% - Accent1" xfId="4293" builtinId="32" hidden="1"/>
    <cellStyle name="60% - Accent1" xfId="4504" builtinId="32" hidden="1"/>
    <cellStyle name="60% - Accent1" xfId="4541" builtinId="32" hidden="1"/>
    <cellStyle name="60% - Accent1" xfId="4584" builtinId="32" hidden="1"/>
    <cellStyle name="60% - Accent1" xfId="4616" builtinId="32" hidden="1"/>
    <cellStyle name="60% - Accent1" xfId="4661" builtinId="32" hidden="1"/>
    <cellStyle name="60% - Accent1" xfId="4697" builtinId="32" hidden="1"/>
    <cellStyle name="60% - Accent1" xfId="4730" builtinId="32" hidden="1"/>
    <cellStyle name="60% - Accent1" xfId="4766" builtinId="32" hidden="1"/>
    <cellStyle name="60% - Accent1" xfId="3599" builtinId="32" hidden="1"/>
    <cellStyle name="60% - Accent1" xfId="4804" builtinId="32" hidden="1"/>
    <cellStyle name="60% - Accent1" xfId="4838" builtinId="32" hidden="1"/>
    <cellStyle name="60% - Accent1" xfId="4890" builtinId="32" hidden="1"/>
    <cellStyle name="60% - Accent1" xfId="4942" builtinId="32" hidden="1"/>
    <cellStyle name="60% - Accent1" xfId="4991" builtinId="32" hidden="1"/>
    <cellStyle name="60% - Accent1" xfId="5034" builtinId="32" hidden="1"/>
    <cellStyle name="60% - Accent1" xfId="5071" builtinId="32" hidden="1"/>
    <cellStyle name="60% - Accent1" xfId="5111" builtinId="32" hidden="1"/>
    <cellStyle name="60% - Accent1" xfId="5149" builtinId="32" hidden="1"/>
    <cellStyle name="60% - Accent1" xfId="5184" builtinId="32" hidden="1"/>
    <cellStyle name="60% - Accent1" xfId="5236" builtinId="32" hidden="1"/>
    <cellStyle name="60% - Accent1" xfId="5287" builtinId="32" hidden="1"/>
    <cellStyle name="60% - Accent1" xfId="5331" builtinId="32" hidden="1"/>
    <cellStyle name="60% - Accent1" xfId="5367" builtinId="32" hidden="1"/>
    <cellStyle name="60% - Accent1" xfId="5407" builtinId="32" hidden="1"/>
    <cellStyle name="60% - Accent1" xfId="5445" builtinId="32" hidden="1"/>
    <cellStyle name="60% - Accent1" xfId="5207" builtinId="32" hidden="1"/>
    <cellStyle name="60% - Accent1" xfId="5518" builtinId="32" hidden="1"/>
    <cellStyle name="60% - Accent1" xfId="5568" builtinId="32" hidden="1"/>
    <cellStyle name="60% - Accent1" xfId="5612" builtinId="32" hidden="1"/>
    <cellStyle name="60% - Accent1" xfId="5649" builtinId="32" hidden="1"/>
    <cellStyle name="60% - Accent1" xfId="5689" builtinId="32" hidden="1"/>
    <cellStyle name="60% - Accent1" xfId="5727" builtinId="32" hidden="1"/>
    <cellStyle name="60% - Accent1" xfId="5752" builtinId="32" hidden="1"/>
    <cellStyle name="60% - Accent1" xfId="5802" builtinId="32" hidden="1"/>
    <cellStyle name="60% - Accent1" xfId="5851" builtinId="32" hidden="1"/>
    <cellStyle name="60% - Accent1" xfId="5893" builtinId="32" hidden="1"/>
    <cellStyle name="60% - Accent1" xfId="5929" builtinId="32" hidden="1"/>
    <cellStyle name="60% - Accent1" xfId="5969" builtinId="32" hidden="1"/>
    <cellStyle name="60% - Accent1" xfId="6007" builtinId="32" hidden="1"/>
    <cellStyle name="60% - Accent1" xfId="5774" builtinId="32" hidden="1"/>
    <cellStyle name="60% - Accent1" xfId="6066" builtinId="32" hidden="1"/>
    <cellStyle name="60% - Accent1" xfId="6114" builtinId="32" hidden="1"/>
    <cellStyle name="60% - Accent1" xfId="6157" builtinId="32" hidden="1"/>
    <cellStyle name="60% - Accent1" xfId="6194" builtinId="32" hidden="1"/>
    <cellStyle name="60% - Accent1" xfId="6234" builtinId="32" hidden="1"/>
    <cellStyle name="60% - Accent1" xfId="6272" builtinId="32" hidden="1"/>
    <cellStyle name="60% - Accent1" xfId="6315" builtinId="32" hidden="1"/>
    <cellStyle name="60% - Accent1" xfId="6360" builtinId="32" hidden="1"/>
    <cellStyle name="60% - Accent1" xfId="6404" builtinId="32" hidden="1"/>
    <cellStyle name="60% - Accent1" xfId="6468" builtinId="32" hidden="1"/>
    <cellStyle name="60% - Accent1" xfId="6511" builtinId="32" hidden="1"/>
    <cellStyle name="60% - Accent1" xfId="6557" builtinId="32" hidden="1"/>
    <cellStyle name="60% - Accent1" xfId="6607" builtinId="32" hidden="1"/>
    <cellStyle name="60% - Accent1" xfId="6646" builtinId="32" hidden="1"/>
    <cellStyle name="60% - Accent1" xfId="6694" builtinId="32" hidden="1"/>
    <cellStyle name="60% - Accent1" xfId="6729" builtinId="32" hidden="1"/>
    <cellStyle name="60% - Accent1" xfId="6778" builtinId="32" hidden="1"/>
    <cellStyle name="60% - Accent1" xfId="6818" builtinId="32" hidden="1"/>
    <cellStyle name="60% - Accent1" xfId="6855" builtinId="32" hidden="1"/>
    <cellStyle name="60% - Accent1" xfId="6895" builtinId="32" hidden="1"/>
    <cellStyle name="60% - Accent1" xfId="6942" builtinId="32" hidden="1"/>
    <cellStyle name="60% - Accent1" xfId="6990" builtinId="32" hidden="1"/>
    <cellStyle name="60% - Accent1" xfId="7029" builtinId="32" hidden="1"/>
    <cellStyle name="60% - Accent1" xfId="7076" builtinId="32" hidden="1"/>
    <cellStyle name="60% - Accent1" xfId="7112" builtinId="32" hidden="1"/>
    <cellStyle name="60% - Accent1" xfId="7161" builtinId="32" hidden="1"/>
    <cellStyle name="60% - Accent1" xfId="7200" builtinId="32" hidden="1"/>
    <cellStyle name="60% - Accent1" xfId="7235" builtinId="32" hidden="1"/>
    <cellStyle name="60% - Accent1" xfId="7273" builtinId="32" hidden="1"/>
    <cellStyle name="60% - Accent1" xfId="7256" builtinId="32" hidden="1"/>
    <cellStyle name="60% - Accent1" xfId="7326" builtinId="32" hidden="1"/>
    <cellStyle name="60% - Accent1" xfId="7366" builtinId="32" hidden="1"/>
    <cellStyle name="60% - Accent1" xfId="7412" builtinId="32" hidden="1"/>
    <cellStyle name="60% - Accent1" xfId="7448" builtinId="32" hidden="1"/>
    <cellStyle name="60% - Accent1" xfId="7497" builtinId="32" hidden="1"/>
    <cellStyle name="60% - Accent1" xfId="7538" builtinId="32" hidden="1"/>
    <cellStyle name="60% - Accent1" xfId="7574" builtinId="32" hidden="1"/>
    <cellStyle name="60% - Accent1" xfId="7614" builtinId="32" hidden="1"/>
    <cellStyle name="60% - Accent1" xfId="7444" builtinId="32" hidden="1"/>
    <cellStyle name="60% - Accent1" xfId="7655" builtinId="32" hidden="1"/>
    <cellStyle name="60% - Accent1" xfId="7692" builtinId="32" hidden="1"/>
    <cellStyle name="60% - Accent1" xfId="7735" builtinId="32" hidden="1"/>
    <cellStyle name="60% - Accent1" xfId="7767" builtinId="32" hidden="1"/>
    <cellStyle name="60% - Accent1" xfId="7812" builtinId="32" hidden="1"/>
    <cellStyle name="60% - Accent1" xfId="7848" builtinId="32" hidden="1"/>
    <cellStyle name="60% - Accent1" xfId="7881" builtinId="32" hidden="1"/>
    <cellStyle name="60% - Accent1" xfId="7917" builtinId="32" hidden="1"/>
    <cellStyle name="60% - Accent1" xfId="6750" builtinId="32" hidden="1"/>
    <cellStyle name="60% - Accent1" xfId="7955" builtinId="32" hidden="1"/>
    <cellStyle name="60% - Accent1" xfId="7989" builtinId="32" hidden="1"/>
    <cellStyle name="60% - Accent1" xfId="8042" builtinId="32" hidden="1"/>
    <cellStyle name="60% - Accent1" xfId="8095" builtinId="32" hidden="1"/>
    <cellStyle name="60% - Accent1" xfId="8145" builtinId="32" hidden="1"/>
    <cellStyle name="60% - Accent1" xfId="8189" builtinId="32" hidden="1"/>
    <cellStyle name="60% - Accent1" xfId="8226" builtinId="32" hidden="1"/>
    <cellStyle name="60% - Accent1" xfId="8266" builtinId="32" hidden="1"/>
    <cellStyle name="60% - Accent1" xfId="8304" builtinId="32" hidden="1"/>
    <cellStyle name="60% - Accent1" xfId="8339" builtinId="32" hidden="1"/>
    <cellStyle name="60% - Accent1" xfId="8392" builtinId="32" hidden="1"/>
    <cellStyle name="60% - Accent1" xfId="8443" builtinId="32" hidden="1"/>
    <cellStyle name="60% - Accent1" xfId="8487" builtinId="32" hidden="1"/>
    <cellStyle name="60% - Accent1" xfId="8523" builtinId="32" hidden="1"/>
    <cellStyle name="60% - Accent1" xfId="8563" builtinId="32" hidden="1"/>
    <cellStyle name="60% - Accent1" xfId="8601" builtinId="32" hidden="1"/>
    <cellStyle name="60% - Accent1" xfId="8362" builtinId="32" hidden="1"/>
    <cellStyle name="60% - Accent1" xfId="8674" builtinId="32" hidden="1"/>
    <cellStyle name="60% - Accent1" xfId="8724" builtinId="32" hidden="1"/>
    <cellStyle name="60% - Accent1" xfId="8768" builtinId="32" hidden="1"/>
    <cellStyle name="60% - Accent1" xfId="8805" builtinId="32" hidden="1"/>
    <cellStyle name="60% - Accent1" xfId="8845" builtinId="32" hidden="1"/>
    <cellStyle name="60% - Accent1" xfId="8883" builtinId="32" hidden="1"/>
    <cellStyle name="60% - Accent1" xfId="8908" builtinId="32" hidden="1"/>
    <cellStyle name="60% - Accent1" xfId="8958" builtinId="32" hidden="1"/>
    <cellStyle name="60% - Accent1" xfId="9007" builtinId="32" hidden="1"/>
    <cellStyle name="60% - Accent1" xfId="9049" builtinId="32" hidden="1"/>
    <cellStyle name="60% - Accent1" xfId="9085" builtinId="32" hidden="1"/>
    <cellStyle name="60% - Accent1" xfId="9125" builtinId="32" hidden="1"/>
    <cellStyle name="60% - Accent1" xfId="9163" builtinId="32" hidden="1"/>
    <cellStyle name="60% - Accent1" xfId="8930" builtinId="32" hidden="1"/>
    <cellStyle name="60% - Accent1" xfId="9222" builtinId="32" hidden="1"/>
    <cellStyle name="60% - Accent1" xfId="9270" builtinId="32" hidden="1"/>
    <cellStyle name="60% - Accent1" xfId="9313" builtinId="32" hidden="1"/>
    <cellStyle name="60% - Accent1" xfId="9350" builtinId="32" hidden="1"/>
    <cellStyle name="60% - Accent1" xfId="9390" builtinId="32" hidden="1"/>
    <cellStyle name="60% - Accent1" xfId="9428" builtinId="32" hidden="1"/>
    <cellStyle name="60% - Accent1" xfId="9471" builtinId="32" hidden="1"/>
    <cellStyle name="60% - Accent1" xfId="9517" builtinId="32" hidden="1"/>
    <cellStyle name="60% - Accent1" xfId="6433" builtinId="32" hidden="1"/>
    <cellStyle name="60% - Accent1" xfId="9605" builtinId="32" hidden="1"/>
    <cellStyle name="60% - Accent1" xfId="9647" builtinId="32" hidden="1"/>
    <cellStyle name="60% - Accent1" xfId="9694" builtinId="32" hidden="1"/>
    <cellStyle name="60% - Accent1" xfId="9742" builtinId="32" hidden="1"/>
    <cellStyle name="60% - Accent1" xfId="9781" builtinId="32" hidden="1"/>
    <cellStyle name="60% - Accent1" xfId="9829" builtinId="32" hidden="1"/>
    <cellStyle name="60% - Accent1" xfId="9864" builtinId="32" hidden="1"/>
    <cellStyle name="60% - Accent1" xfId="9913" builtinId="32" hidden="1"/>
    <cellStyle name="60% - Accent1" xfId="9953" builtinId="32" hidden="1"/>
    <cellStyle name="60% - Accent1" xfId="9990" builtinId="32" hidden="1"/>
    <cellStyle name="60% - Accent1" xfId="10030" builtinId="32" hidden="1"/>
    <cellStyle name="60% - Accent1" xfId="10077" builtinId="32" hidden="1"/>
    <cellStyle name="60% - Accent1" xfId="10125" builtinId="32" hidden="1"/>
    <cellStyle name="60% - Accent1" xfId="10164" builtinId="32" hidden="1"/>
    <cellStyle name="60% - Accent1" xfId="10211" builtinId="32" hidden="1"/>
    <cellStyle name="60% - Accent1" xfId="10247" builtinId="32" hidden="1"/>
    <cellStyle name="60% - Accent1" xfId="10296" builtinId="32" hidden="1"/>
    <cellStyle name="60% - Accent1" xfId="10335" builtinId="32" hidden="1"/>
    <cellStyle name="60% - Accent1" xfId="10370" builtinId="32" hidden="1"/>
    <cellStyle name="60% - Accent1" xfId="10408" builtinId="32" hidden="1"/>
    <cellStyle name="60% - Accent1" xfId="10391" builtinId="32" hidden="1"/>
    <cellStyle name="60% - Accent1" xfId="10461" builtinId="32" hidden="1"/>
    <cellStyle name="60% - Accent1" xfId="10501" builtinId="32" hidden="1"/>
    <cellStyle name="60% - Accent1" xfId="10547" builtinId="32" hidden="1"/>
    <cellStyle name="60% - Accent1" xfId="10583" builtinId="32" hidden="1"/>
    <cellStyle name="60% - Accent1" xfId="10632" builtinId="32" hidden="1"/>
    <cellStyle name="60% - Accent1" xfId="10673" builtinId="32" hidden="1"/>
    <cellStyle name="60% - Accent1" xfId="10709" builtinId="32" hidden="1"/>
    <cellStyle name="60% - Accent1" xfId="10749" builtinId="32" hidden="1"/>
    <cellStyle name="60% - Accent1" xfId="10579" builtinId="32" hidden="1"/>
    <cellStyle name="60% - Accent1" xfId="10790" builtinId="32" hidden="1"/>
    <cellStyle name="60% - Accent1" xfId="10827" builtinId="32" hidden="1"/>
    <cellStyle name="60% - Accent1" xfId="10870" builtinId="32" hidden="1"/>
    <cellStyle name="60% - Accent1" xfId="10902" builtinId="32" hidden="1"/>
    <cellStyle name="60% - Accent1" xfId="10947" builtinId="32" hidden="1"/>
    <cellStyle name="60% - Accent1" xfId="10983" builtinId="32" hidden="1"/>
    <cellStyle name="60% - Accent1" xfId="11016" builtinId="32" hidden="1"/>
    <cellStyle name="60% - Accent1" xfId="11052" builtinId="32" hidden="1"/>
    <cellStyle name="60% - Accent1" xfId="9885" builtinId="32" hidden="1"/>
    <cellStyle name="60% - Accent1" xfId="11089" builtinId="32" hidden="1"/>
    <cellStyle name="60% - Accent1" xfId="11122" builtinId="32" hidden="1"/>
    <cellStyle name="60% - Accent1" xfId="11174" builtinId="32" hidden="1"/>
    <cellStyle name="60% - Accent1" xfId="11227" builtinId="32" hidden="1"/>
    <cellStyle name="60% - Accent1" xfId="11276" builtinId="32" hidden="1"/>
    <cellStyle name="60% - Accent1" xfId="11320" builtinId="32" hidden="1"/>
    <cellStyle name="60% - Accent1" xfId="11356" builtinId="32" hidden="1"/>
    <cellStyle name="60% - Accent1" xfId="11395" builtinId="32" hidden="1"/>
    <cellStyle name="60% - Accent1" xfId="11432" builtinId="32" hidden="1"/>
    <cellStyle name="60% - Accent1" xfId="11466" builtinId="32" hidden="1"/>
    <cellStyle name="60% - Accent1" xfId="11516" builtinId="32" hidden="1"/>
    <cellStyle name="60% - Accent1" xfId="11566" builtinId="32" hidden="1"/>
    <cellStyle name="60% - Accent1" xfId="11608" builtinId="32" hidden="1"/>
    <cellStyle name="60% - Accent1" xfId="11643" builtinId="32" hidden="1"/>
    <cellStyle name="60% - Accent1" xfId="11682" builtinId="32" hidden="1"/>
    <cellStyle name="60% - Accent1" xfId="11720" builtinId="32" hidden="1"/>
    <cellStyle name="60% - Accent1" xfId="11489" builtinId="32" hidden="1"/>
    <cellStyle name="60% - Accent1" xfId="11791" builtinId="32" hidden="1"/>
    <cellStyle name="60% - Accent1" xfId="11840" builtinId="32" hidden="1"/>
    <cellStyle name="60% - Accent1" xfId="11882" builtinId="32" hidden="1"/>
    <cellStyle name="60% - Accent1" xfId="11918" builtinId="32" hidden="1"/>
    <cellStyle name="60% - Accent1" xfId="11957" builtinId="32" hidden="1"/>
    <cellStyle name="60% - Accent1" xfId="11995" builtinId="32" hidden="1"/>
    <cellStyle name="60% - Accent1" xfId="12020" builtinId="32" hidden="1"/>
    <cellStyle name="60% - Accent1" xfId="12068" builtinId="32" hidden="1"/>
    <cellStyle name="60% - Accent1" xfId="12114" builtinId="32" hidden="1"/>
    <cellStyle name="60% - Accent1" xfId="12153" builtinId="32" hidden="1"/>
    <cellStyle name="60% - Accent1" xfId="12188" builtinId="32" hidden="1"/>
    <cellStyle name="60% - Accent1" xfId="12227" builtinId="32" hidden="1"/>
    <cellStyle name="60% - Accent1" xfId="12265" builtinId="32" hidden="1"/>
    <cellStyle name="60% - Accent1" xfId="12042" builtinId="32" hidden="1"/>
    <cellStyle name="60% - Accent1" xfId="12323" builtinId="32" hidden="1"/>
    <cellStyle name="60% - Accent1" xfId="12370" builtinId="32" hidden="1"/>
    <cellStyle name="60% - Accent1" xfId="12412" builtinId="32" hidden="1"/>
    <cellStyle name="60% - Accent1" xfId="12449" builtinId="32" hidden="1"/>
    <cellStyle name="60% - Accent1" xfId="12488" builtinId="32" hidden="1"/>
    <cellStyle name="60% - Accent1" xfId="12526" builtinId="32" hidden="1"/>
    <cellStyle name="60% - Accent1" xfId="12568" builtinId="32" hidden="1"/>
    <cellStyle name="60% - Accent1" xfId="12613" builtinId="32" hidden="1"/>
    <cellStyle name="60% - Accent1" xfId="12252" builtinId="32" hidden="1"/>
    <cellStyle name="60% - Accent1" xfId="9580" builtinId="32" hidden="1"/>
    <cellStyle name="60% - Accent1" xfId="12261" builtinId="32" hidden="1"/>
    <cellStyle name="60% - Accent1" xfId="12141" builtinId="32" hidden="1"/>
    <cellStyle name="60% - Accent1" xfId="11951" builtinId="32" hidden="1"/>
    <cellStyle name="60% - Accent1" xfId="12655" builtinId="32" hidden="1"/>
    <cellStyle name="60% - Accent1" xfId="12702" builtinId="32" hidden="1"/>
    <cellStyle name="60% - Accent1" xfId="12737" builtinId="32" hidden="1"/>
    <cellStyle name="60% - Accent1" xfId="12786" builtinId="32" hidden="1"/>
    <cellStyle name="60% - Accent1" xfId="12826" builtinId="32" hidden="1"/>
    <cellStyle name="60% - Accent1" xfId="12862" builtinId="32" hidden="1"/>
    <cellStyle name="60% - Accent1" xfId="12902" builtinId="32" hidden="1"/>
    <cellStyle name="60% - Accent1" xfId="12948" builtinId="32" hidden="1"/>
    <cellStyle name="60% - Accent1" xfId="12996" builtinId="32" hidden="1"/>
    <cellStyle name="60% - Accent1" xfId="13035" builtinId="32" hidden="1"/>
    <cellStyle name="60% - Accent1" xfId="13082" builtinId="32" hidden="1"/>
    <cellStyle name="60% - Accent1" xfId="13118" builtinId="32" hidden="1"/>
    <cellStyle name="60% - Accent1" xfId="13167" builtinId="32" hidden="1"/>
    <cellStyle name="60% - Accent1" xfId="13206" builtinId="32" hidden="1"/>
    <cellStyle name="60% - Accent1" xfId="13241" builtinId="32" hidden="1"/>
    <cellStyle name="60% - Accent1" xfId="13279" builtinId="32" hidden="1"/>
    <cellStyle name="60% - Accent1" xfId="13262" builtinId="32" hidden="1"/>
    <cellStyle name="60% - Accent1" xfId="13332" builtinId="32" hidden="1"/>
    <cellStyle name="60% - Accent1" xfId="13372" builtinId="32" hidden="1"/>
    <cellStyle name="60% - Accent1" xfId="13418" builtinId="32" hidden="1"/>
    <cellStyle name="60% - Accent1" xfId="13454" builtinId="32" hidden="1"/>
    <cellStyle name="60% - Accent1" xfId="13503" builtinId="32" hidden="1"/>
    <cellStyle name="60% - Accent1" xfId="13544" builtinId="32" hidden="1"/>
    <cellStyle name="60% - Accent1" xfId="13580" builtinId="32" hidden="1"/>
    <cellStyle name="60% - Accent1" xfId="13620" builtinId="32" hidden="1"/>
    <cellStyle name="60% - Accent1" xfId="13450" builtinId="32" hidden="1"/>
    <cellStyle name="60% - Accent1" xfId="13661" builtinId="32" hidden="1"/>
    <cellStyle name="60% - Accent1" xfId="13697" builtinId="32" hidden="1"/>
    <cellStyle name="60% - Accent1" xfId="13740" builtinId="32" hidden="1"/>
    <cellStyle name="60% - Accent1" xfId="13772" builtinId="32" hidden="1"/>
    <cellStyle name="60% - Accent1" xfId="13817" builtinId="32" hidden="1"/>
    <cellStyle name="60% - Accent1" xfId="13853" builtinId="32" hidden="1"/>
    <cellStyle name="60% - Accent1" xfId="13886" builtinId="32" hidden="1"/>
    <cellStyle name="60% - Accent1" xfId="13922" builtinId="32" hidden="1"/>
    <cellStyle name="60% - Accent1" xfId="12758" builtinId="32" hidden="1"/>
    <cellStyle name="60% - Accent1" xfId="13956" builtinId="32" hidden="1"/>
    <cellStyle name="60% - Accent1" xfId="13987" builtinId="32" hidden="1"/>
    <cellStyle name="60% - Accent1" xfId="14031" builtinId="32" hidden="1"/>
    <cellStyle name="60% - Accent1" xfId="14077" builtinId="32" hidden="1"/>
    <cellStyle name="60% - Accent1" xfId="14122" builtinId="32" hidden="1"/>
    <cellStyle name="60% - Accent1" xfId="14159" builtinId="32" hidden="1"/>
    <cellStyle name="60% - Accent1" xfId="14191" builtinId="32" hidden="1"/>
    <cellStyle name="60% - Accent1" xfId="14227" builtinId="32" hidden="1"/>
    <cellStyle name="60% - Accent1" xfId="14260" builtinId="32" hidden="1"/>
    <cellStyle name="60% - Accent1" xfId="14290" builtinId="32" hidden="1"/>
    <cellStyle name="60% - Accent1" xfId="14336" builtinId="32" hidden="1"/>
    <cellStyle name="60% - Accent1" xfId="14384" builtinId="32" hidden="1"/>
    <cellStyle name="60% - Accent1" xfId="14423" builtinId="32" hidden="1"/>
    <cellStyle name="60% - Accent1" xfId="14456" builtinId="32" hidden="1"/>
    <cellStyle name="60% - Accent1" xfId="14492" builtinId="32" hidden="1"/>
    <cellStyle name="60% - Accent1" xfId="14528" builtinId="32" hidden="1"/>
    <cellStyle name="60% - Accent1" xfId="14313" builtinId="32" hidden="1"/>
    <cellStyle name="60% - Accent1" xfId="14595" builtinId="32" hidden="1"/>
    <cellStyle name="60% - Accent1" xfId="14642" builtinId="32" hidden="1"/>
    <cellStyle name="60% - Accent1" xfId="14681" builtinId="32" hidden="1"/>
    <cellStyle name="60% - Accent1" xfId="14715" builtinId="32" hidden="1"/>
    <cellStyle name="60% - Accent1" xfId="14751" builtinId="32" hidden="1"/>
    <cellStyle name="60% - Accent1" xfId="14787" builtinId="32" hidden="1"/>
    <cellStyle name="60% - Accent1" xfId="14811" builtinId="32" hidden="1"/>
    <cellStyle name="60% - Accent1" xfId="14857" builtinId="32" hidden="1"/>
    <cellStyle name="60% - Accent1" xfId="14901" builtinId="32" hidden="1"/>
    <cellStyle name="60% - Accent1" xfId="14938" builtinId="32" hidden="1"/>
    <cellStyle name="60% - Accent1" xfId="14971" builtinId="32" hidden="1"/>
    <cellStyle name="60% - Accent1" xfId="15007" builtinId="32" hidden="1"/>
    <cellStyle name="60% - Accent1" xfId="15043" builtinId="32" hidden="1"/>
    <cellStyle name="60% - Accent1" xfId="14833" builtinId="32" hidden="1"/>
    <cellStyle name="60% - Accent1" xfId="15098" builtinId="32" hidden="1"/>
    <cellStyle name="60% - Accent1" xfId="15143" builtinId="32" hidden="1"/>
    <cellStyle name="60% - Accent1" xfId="15181" builtinId="32" hidden="1"/>
    <cellStyle name="60% - Accent1" xfId="15215" builtinId="32" hidden="1"/>
    <cellStyle name="60% - Accent1" xfId="15251" builtinId="32" hidden="1"/>
    <cellStyle name="60% - Accent1" xfId="15287" builtinId="32" hidden="1"/>
    <cellStyle name="60% - Accent1" xfId="15323" builtinId="32" hidden="1"/>
    <cellStyle name="60% - Accent1" xfId="15362" builtinId="32" hidden="1"/>
    <cellStyle name="60% - Accent2" xfId="32" builtinId="36" hidden="1"/>
    <cellStyle name="60% - Accent2" xfId="86" builtinId="36" hidden="1"/>
    <cellStyle name="60% - Accent2" xfId="129" builtinId="36" hidden="1"/>
    <cellStyle name="60% - Accent2" xfId="176" builtinId="36" hidden="1"/>
    <cellStyle name="60% - Accent2" xfId="218" builtinId="36" hidden="1"/>
    <cellStyle name="60% - Accent2" xfId="267" builtinId="36" hidden="1"/>
    <cellStyle name="60% - Accent2" xfId="317" builtinId="36" hidden="1"/>
    <cellStyle name="60% - Accent2" xfId="356" builtinId="36" hidden="1"/>
    <cellStyle name="60% - Accent2" xfId="404" builtinId="36" hidden="1"/>
    <cellStyle name="60% - Accent2" xfId="439" builtinId="36" hidden="1"/>
    <cellStyle name="60% - Accent2" xfId="488" builtinId="36" hidden="1"/>
    <cellStyle name="60% - Accent2" xfId="528" builtinId="36" hidden="1"/>
    <cellStyle name="60% - Accent2" xfId="565" builtinId="36" hidden="1"/>
    <cellStyle name="60% - Accent2" xfId="605" builtinId="36" hidden="1"/>
    <cellStyle name="60% - Accent2" xfId="652" builtinId="36" hidden="1"/>
    <cellStyle name="60% - Accent2" xfId="700" builtinId="36" hidden="1"/>
    <cellStyle name="60% - Accent2" xfId="739" builtinId="36" hidden="1"/>
    <cellStyle name="60% - Accent2" xfId="786" builtinId="36" hidden="1"/>
    <cellStyle name="60% - Accent2" xfId="822" builtinId="36" hidden="1"/>
    <cellStyle name="60% - Accent2" xfId="871" builtinId="36" hidden="1"/>
    <cellStyle name="60% - Accent2" xfId="910" builtinId="36" hidden="1"/>
    <cellStyle name="60% - Accent2" xfId="945" builtinId="36" hidden="1"/>
    <cellStyle name="60% - Accent2" xfId="983" builtinId="36" hidden="1"/>
    <cellStyle name="60% - Accent2" xfId="893" builtinId="36" hidden="1"/>
    <cellStyle name="60% - Accent2" xfId="1036" builtinId="36" hidden="1"/>
    <cellStyle name="60% - Accent2" xfId="1076" builtinId="36" hidden="1"/>
    <cellStyle name="60% - Accent2" xfId="1122" builtinId="36" hidden="1"/>
    <cellStyle name="60% - Accent2" xfId="1158" builtinId="36" hidden="1"/>
    <cellStyle name="60% - Accent2" xfId="1207" builtinId="36" hidden="1"/>
    <cellStyle name="60% - Accent2" xfId="1248" builtinId="36" hidden="1"/>
    <cellStyle name="60% - Accent2" xfId="1284" builtinId="36" hidden="1"/>
    <cellStyle name="60% - Accent2" xfId="1324" builtinId="36" hidden="1"/>
    <cellStyle name="60% - Accent2" xfId="1008" builtinId="36" hidden="1"/>
    <cellStyle name="60% - Accent2" xfId="1365" builtinId="36" hidden="1"/>
    <cellStyle name="60% - Accent2" xfId="1402" builtinId="36" hidden="1"/>
    <cellStyle name="60% - Accent2" xfId="1445" builtinId="36" hidden="1"/>
    <cellStyle name="60% - Accent2" xfId="1477" builtinId="36" hidden="1"/>
    <cellStyle name="60% - Accent2" xfId="1522" builtinId="36" hidden="1"/>
    <cellStyle name="60% - Accent2" xfId="1558" builtinId="36" hidden="1"/>
    <cellStyle name="60% - Accent2" xfId="1591" builtinId="36" hidden="1"/>
    <cellStyle name="60% - Accent2" xfId="1627" builtinId="36" hidden="1"/>
    <cellStyle name="60% - Accent2" xfId="431" builtinId="36" hidden="1"/>
    <cellStyle name="60% - Accent2" xfId="1665" builtinId="36" hidden="1"/>
    <cellStyle name="60% - Accent2" xfId="1699" builtinId="36" hidden="1"/>
    <cellStyle name="60% - Accent2" xfId="1752" builtinId="36" hidden="1"/>
    <cellStyle name="60% - Accent2" xfId="1805" builtinId="36" hidden="1"/>
    <cellStyle name="60% - Accent2" xfId="1855" builtinId="36" hidden="1"/>
    <cellStyle name="60% - Accent2" xfId="1899" builtinId="36" hidden="1"/>
    <cellStyle name="60% - Accent2" xfId="1936" builtinId="36" hidden="1"/>
    <cellStyle name="60% - Accent2" xfId="1976" builtinId="36" hidden="1"/>
    <cellStyle name="60% - Accent2" xfId="2014" builtinId="36" hidden="1"/>
    <cellStyle name="60% - Accent2" xfId="2049" builtinId="36" hidden="1"/>
    <cellStyle name="60% - Accent2" xfId="2102" builtinId="36" hidden="1"/>
    <cellStyle name="60% - Accent2" xfId="2153" builtinId="36" hidden="1"/>
    <cellStyle name="60% - Accent2" xfId="2197" builtinId="36" hidden="1"/>
    <cellStyle name="60% - Accent2" xfId="2233" builtinId="36" hidden="1"/>
    <cellStyle name="60% - Accent2" xfId="2273" builtinId="36" hidden="1"/>
    <cellStyle name="60% - Accent2" xfId="2311" builtinId="36" hidden="1"/>
    <cellStyle name="60% - Accent2" xfId="2331" builtinId="36" hidden="1"/>
    <cellStyle name="60% - Accent2" xfId="2384" builtinId="36" hidden="1"/>
    <cellStyle name="60% - Accent2" xfId="2434" builtinId="36" hidden="1"/>
    <cellStyle name="60% - Accent2" xfId="2478" builtinId="36" hidden="1"/>
    <cellStyle name="60% - Accent2" xfId="2515" builtinId="36" hidden="1"/>
    <cellStyle name="60% - Accent2" xfId="2555" builtinId="36" hidden="1"/>
    <cellStyle name="60% - Accent2" xfId="2593" builtinId="36" hidden="1"/>
    <cellStyle name="60% - Accent2" xfId="2618" builtinId="36" hidden="1"/>
    <cellStyle name="60% - Accent2" xfId="2668" builtinId="36" hidden="1"/>
    <cellStyle name="60% - Accent2" xfId="2717" builtinId="36" hidden="1"/>
    <cellStyle name="60% - Accent2" xfId="2759" builtinId="36" hidden="1"/>
    <cellStyle name="60% - Accent2" xfId="2795" builtinId="36" hidden="1"/>
    <cellStyle name="60% - Accent2" xfId="2835" builtinId="36" hidden="1"/>
    <cellStyle name="60% - Accent2" xfId="2873" builtinId="36" hidden="1"/>
    <cellStyle name="60% - Accent2" xfId="2892" builtinId="36" hidden="1"/>
    <cellStyle name="60% - Accent2" xfId="2932" builtinId="36" hidden="1"/>
    <cellStyle name="60% - Accent2" xfId="2980" builtinId="36" hidden="1"/>
    <cellStyle name="60% - Accent2" xfId="3023" builtinId="36" hidden="1"/>
    <cellStyle name="60% - Accent2" xfId="3060" builtinId="36" hidden="1"/>
    <cellStyle name="60% - Accent2" xfId="3100" builtinId="36" hidden="1"/>
    <cellStyle name="60% - Accent2" xfId="3138" builtinId="36" hidden="1"/>
    <cellStyle name="60% - Accent2" xfId="3181" builtinId="36" hidden="1"/>
    <cellStyle name="60% - Accent2" xfId="3227" builtinId="36" hidden="1"/>
    <cellStyle name="60% - Accent2" xfId="3279" builtinId="36" hidden="1"/>
    <cellStyle name="60% - Accent2" xfId="3323" builtinId="36" hidden="1"/>
    <cellStyle name="60% - Accent2" xfId="3365" builtinId="36" hidden="1"/>
    <cellStyle name="60% - Accent2" xfId="3410" builtinId="36" hidden="1"/>
    <cellStyle name="60% - Accent2" xfId="3460" builtinId="36" hidden="1"/>
    <cellStyle name="60% - Accent2" xfId="3499" builtinId="36" hidden="1"/>
    <cellStyle name="60% - Accent2" xfId="3547" builtinId="36" hidden="1"/>
    <cellStyle name="60% - Accent2" xfId="3582" builtinId="36" hidden="1"/>
    <cellStyle name="60% - Accent2" xfId="3631" builtinId="36" hidden="1"/>
    <cellStyle name="60% - Accent2" xfId="3671" builtinId="36" hidden="1"/>
    <cellStyle name="60% - Accent2" xfId="3708" builtinId="36" hidden="1"/>
    <cellStyle name="60% - Accent2" xfId="3748" builtinId="36" hidden="1"/>
    <cellStyle name="60% - Accent2" xfId="3795" builtinId="36" hidden="1"/>
    <cellStyle name="60% - Accent2" xfId="3843" builtinId="36" hidden="1"/>
    <cellStyle name="60% - Accent2" xfId="3882" builtinId="36" hidden="1"/>
    <cellStyle name="60% - Accent2" xfId="3929" builtinId="36" hidden="1"/>
    <cellStyle name="60% - Accent2" xfId="3965" builtinId="36" hidden="1"/>
    <cellStyle name="60% - Accent2" xfId="4014" builtinId="36" hidden="1"/>
    <cellStyle name="60% - Accent2" xfId="4053" builtinId="36" hidden="1"/>
    <cellStyle name="60% - Accent2" xfId="4088" builtinId="36" hidden="1"/>
    <cellStyle name="60% - Accent2" xfId="4126" builtinId="36" hidden="1"/>
    <cellStyle name="60% - Accent2" xfId="4036" builtinId="36" hidden="1"/>
    <cellStyle name="60% - Accent2" xfId="4179" builtinId="36" hidden="1"/>
    <cellStyle name="60% - Accent2" xfId="4219" builtinId="36" hidden="1"/>
    <cellStyle name="60% - Accent2" xfId="4265" builtinId="36" hidden="1"/>
    <cellStyle name="60% - Accent2" xfId="4301" builtinId="36" hidden="1"/>
    <cellStyle name="60% - Accent2" xfId="4350" builtinId="36" hidden="1"/>
    <cellStyle name="60% - Accent2" xfId="4391" builtinId="36" hidden="1"/>
    <cellStyle name="60% - Accent2" xfId="4427" builtinId="36" hidden="1"/>
    <cellStyle name="60% - Accent2" xfId="4467" builtinId="36" hidden="1"/>
    <cellStyle name="60% - Accent2" xfId="4151" builtinId="36" hidden="1"/>
    <cellStyle name="60% - Accent2" xfId="4508" builtinId="36" hidden="1"/>
    <cellStyle name="60% - Accent2" xfId="4545" builtinId="36" hidden="1"/>
    <cellStyle name="60% - Accent2" xfId="4588" builtinId="36" hidden="1"/>
    <cellStyle name="60% - Accent2" xfId="4620" builtinId="36" hidden="1"/>
    <cellStyle name="60% - Accent2" xfId="4665" builtinId="36" hidden="1"/>
    <cellStyle name="60% - Accent2" xfId="4701" builtinId="36" hidden="1"/>
    <cellStyle name="60% - Accent2" xfId="4734" builtinId="36" hidden="1"/>
    <cellStyle name="60% - Accent2" xfId="4770" builtinId="36" hidden="1"/>
    <cellStyle name="60% - Accent2" xfId="3574" builtinId="36" hidden="1"/>
    <cellStyle name="60% - Accent2" xfId="4808" builtinId="36" hidden="1"/>
    <cellStyle name="60% - Accent2" xfId="4842" builtinId="36" hidden="1"/>
    <cellStyle name="60% - Accent2" xfId="4894" builtinId="36" hidden="1"/>
    <cellStyle name="60% - Accent2" xfId="4946" builtinId="36" hidden="1"/>
    <cellStyle name="60% - Accent2" xfId="4995" builtinId="36" hidden="1"/>
    <cellStyle name="60% - Accent2" xfId="5038" builtinId="36" hidden="1"/>
    <cellStyle name="60% - Accent2" xfId="5075" builtinId="36" hidden="1"/>
    <cellStyle name="60% - Accent2" xfId="5115" builtinId="36" hidden="1"/>
    <cellStyle name="60% - Accent2" xfId="5153" builtinId="36" hidden="1"/>
    <cellStyle name="60% - Accent2" xfId="5188" builtinId="36" hidden="1"/>
    <cellStyle name="60% - Accent2" xfId="5240" builtinId="36" hidden="1"/>
    <cellStyle name="60% - Accent2" xfId="5291" builtinId="36" hidden="1"/>
    <cellStyle name="60% - Accent2" xfId="5335" builtinId="36" hidden="1"/>
    <cellStyle name="60% - Accent2" xfId="5371" builtinId="36" hidden="1"/>
    <cellStyle name="60% - Accent2" xfId="5411" builtinId="36" hidden="1"/>
    <cellStyle name="60% - Accent2" xfId="5449" builtinId="36" hidden="1"/>
    <cellStyle name="60% - Accent2" xfId="5469" builtinId="36" hidden="1"/>
    <cellStyle name="60% - Accent2" xfId="5522" builtinId="36" hidden="1"/>
    <cellStyle name="60% - Accent2" xfId="5572" builtinId="36" hidden="1"/>
    <cellStyle name="60% - Accent2" xfId="5616" builtinId="36" hidden="1"/>
    <cellStyle name="60% - Accent2" xfId="5653" builtinId="36" hidden="1"/>
    <cellStyle name="60% - Accent2" xfId="5693" builtinId="36" hidden="1"/>
    <cellStyle name="60% - Accent2" xfId="5731" builtinId="36" hidden="1"/>
    <cellStyle name="60% - Accent2" xfId="5756" builtinId="36" hidden="1"/>
    <cellStyle name="60% - Accent2" xfId="5806" builtinId="36" hidden="1"/>
    <cellStyle name="60% - Accent2" xfId="5855" builtinId="36" hidden="1"/>
    <cellStyle name="60% - Accent2" xfId="5897" builtinId="36" hidden="1"/>
    <cellStyle name="60% - Accent2" xfId="5933" builtinId="36" hidden="1"/>
    <cellStyle name="60% - Accent2" xfId="5973" builtinId="36" hidden="1"/>
    <cellStyle name="60% - Accent2" xfId="6011" builtinId="36" hidden="1"/>
    <cellStyle name="60% - Accent2" xfId="6030" builtinId="36" hidden="1"/>
    <cellStyle name="60% - Accent2" xfId="6070" builtinId="36" hidden="1"/>
    <cellStyle name="60% - Accent2" xfId="6118" builtinId="36" hidden="1"/>
    <cellStyle name="60% - Accent2" xfId="6161" builtinId="36" hidden="1"/>
    <cellStyle name="60% - Accent2" xfId="6198" builtinId="36" hidden="1"/>
    <cellStyle name="60% - Accent2" xfId="6238" builtinId="36" hidden="1"/>
    <cellStyle name="60% - Accent2" xfId="6276" builtinId="36" hidden="1"/>
    <cellStyle name="60% - Accent2" xfId="6319" builtinId="36" hidden="1"/>
    <cellStyle name="60% - Accent2" xfId="6364" builtinId="36" hidden="1"/>
    <cellStyle name="60% - Accent2" xfId="6408" builtinId="36" hidden="1"/>
    <cellStyle name="60% - Accent2" xfId="6472" builtinId="36" hidden="1"/>
    <cellStyle name="60% - Accent2" xfId="6515" builtinId="36" hidden="1"/>
    <cellStyle name="60% - Accent2" xfId="6561" builtinId="36" hidden="1"/>
    <cellStyle name="60% - Accent2" xfId="6611" builtinId="36" hidden="1"/>
    <cellStyle name="60% - Accent2" xfId="6650" builtinId="36" hidden="1"/>
    <cellStyle name="60% - Accent2" xfId="6698" builtinId="36" hidden="1"/>
    <cellStyle name="60% - Accent2" xfId="6733" builtinId="36" hidden="1"/>
    <cellStyle name="60% - Accent2" xfId="6782" builtinId="36" hidden="1"/>
    <cellStyle name="60% - Accent2" xfId="6822" builtinId="36" hidden="1"/>
    <cellStyle name="60% - Accent2" xfId="6859" builtinId="36" hidden="1"/>
    <cellStyle name="60% - Accent2" xfId="6899" builtinId="36" hidden="1"/>
    <cellStyle name="60% - Accent2" xfId="6946" builtinId="36" hidden="1"/>
    <cellStyle name="60% - Accent2" xfId="6994" builtinId="36" hidden="1"/>
    <cellStyle name="60% - Accent2" xfId="7033" builtinId="36" hidden="1"/>
    <cellStyle name="60% - Accent2" xfId="7080" builtinId="36" hidden="1"/>
    <cellStyle name="60% - Accent2" xfId="7116" builtinId="36" hidden="1"/>
    <cellStyle name="60% - Accent2" xfId="7165" builtinId="36" hidden="1"/>
    <cellStyle name="60% - Accent2" xfId="7204" builtinId="36" hidden="1"/>
    <cellStyle name="60% - Accent2" xfId="7239" builtinId="36" hidden="1"/>
    <cellStyle name="60% - Accent2" xfId="7277" builtinId="36" hidden="1"/>
    <cellStyle name="60% - Accent2" xfId="7187" builtinId="36" hidden="1"/>
    <cellStyle name="60% - Accent2" xfId="7330" builtinId="36" hidden="1"/>
    <cellStyle name="60% - Accent2" xfId="7370" builtinId="36" hidden="1"/>
    <cellStyle name="60% - Accent2" xfId="7416" builtinId="36" hidden="1"/>
    <cellStyle name="60% - Accent2" xfId="7452" builtinId="36" hidden="1"/>
    <cellStyle name="60% - Accent2" xfId="7501" builtinId="36" hidden="1"/>
    <cellStyle name="60% - Accent2" xfId="7542" builtinId="36" hidden="1"/>
    <cellStyle name="60% - Accent2" xfId="7578" builtinId="36" hidden="1"/>
    <cellStyle name="60% - Accent2" xfId="7618" builtinId="36" hidden="1"/>
    <cellStyle name="60% - Accent2" xfId="7302" builtinId="36" hidden="1"/>
    <cellStyle name="60% - Accent2" xfId="7659" builtinId="36" hidden="1"/>
    <cellStyle name="60% - Accent2" xfId="7696" builtinId="36" hidden="1"/>
    <cellStyle name="60% - Accent2" xfId="7739" builtinId="36" hidden="1"/>
    <cellStyle name="60% - Accent2" xfId="7771" builtinId="36" hidden="1"/>
    <cellStyle name="60% - Accent2" xfId="7816" builtinId="36" hidden="1"/>
    <cellStyle name="60% - Accent2" xfId="7852" builtinId="36" hidden="1"/>
    <cellStyle name="60% - Accent2" xfId="7885" builtinId="36" hidden="1"/>
    <cellStyle name="60% - Accent2" xfId="7921" builtinId="36" hidden="1"/>
    <cellStyle name="60% - Accent2" xfId="6725" builtinId="36" hidden="1"/>
    <cellStyle name="60% - Accent2" xfId="7959" builtinId="36" hidden="1"/>
    <cellStyle name="60% - Accent2" xfId="7993" builtinId="36" hidden="1"/>
    <cellStyle name="60% - Accent2" xfId="8046" builtinId="36" hidden="1"/>
    <cellStyle name="60% - Accent2" xfId="8099" builtinId="36" hidden="1"/>
    <cellStyle name="60% - Accent2" xfId="8149" builtinId="36" hidden="1"/>
    <cellStyle name="60% - Accent2" xfId="8193" builtinId="36" hidden="1"/>
    <cellStyle name="60% - Accent2" xfId="8230" builtinId="36" hidden="1"/>
    <cellStyle name="60% - Accent2" xfId="8270" builtinId="36" hidden="1"/>
    <cellStyle name="60% - Accent2" xfId="8308" builtinId="36" hidden="1"/>
    <cellStyle name="60% - Accent2" xfId="8343" builtinId="36" hidden="1"/>
    <cellStyle name="60% - Accent2" xfId="8396" builtinId="36" hidden="1"/>
    <cellStyle name="60% - Accent2" xfId="8447" builtinId="36" hidden="1"/>
    <cellStyle name="60% - Accent2" xfId="8491" builtinId="36" hidden="1"/>
    <cellStyle name="60% - Accent2" xfId="8527" builtinId="36" hidden="1"/>
    <cellStyle name="60% - Accent2" xfId="8567" builtinId="36" hidden="1"/>
    <cellStyle name="60% - Accent2" xfId="8605" builtinId="36" hidden="1"/>
    <cellStyle name="60% - Accent2" xfId="8625" builtinId="36" hidden="1"/>
    <cellStyle name="60% - Accent2" xfId="8678" builtinId="36" hidden="1"/>
    <cellStyle name="60% - Accent2" xfId="8728" builtinId="36" hidden="1"/>
    <cellStyle name="60% - Accent2" xfId="8772" builtinId="36" hidden="1"/>
    <cellStyle name="60% - Accent2" xfId="8809" builtinId="36" hidden="1"/>
    <cellStyle name="60% - Accent2" xfId="8849" builtinId="36" hidden="1"/>
    <cellStyle name="60% - Accent2" xfId="8887" builtinId="36" hidden="1"/>
    <cellStyle name="60% - Accent2" xfId="8912" builtinId="36" hidden="1"/>
    <cellStyle name="60% - Accent2" xfId="8962" builtinId="36" hidden="1"/>
    <cellStyle name="60% - Accent2" xfId="9011" builtinId="36" hidden="1"/>
    <cellStyle name="60% - Accent2" xfId="9053" builtinId="36" hidden="1"/>
    <cellStyle name="60% - Accent2" xfId="9089" builtinId="36" hidden="1"/>
    <cellStyle name="60% - Accent2" xfId="9129" builtinId="36" hidden="1"/>
    <cellStyle name="60% - Accent2" xfId="9167" builtinId="36" hidden="1"/>
    <cellStyle name="60% - Accent2" xfId="9186" builtinId="36" hidden="1"/>
    <cellStyle name="60% - Accent2" xfId="9226" builtinId="36" hidden="1"/>
    <cellStyle name="60% - Accent2" xfId="9274" builtinId="36" hidden="1"/>
    <cellStyle name="60% - Accent2" xfId="9317" builtinId="36" hidden="1"/>
    <cellStyle name="60% - Accent2" xfId="9354" builtinId="36" hidden="1"/>
    <cellStyle name="60% - Accent2" xfId="9394" builtinId="36" hidden="1"/>
    <cellStyle name="60% - Accent2" xfId="9432" builtinId="36" hidden="1"/>
    <cellStyle name="60% - Accent2" xfId="9475" builtinId="36" hidden="1"/>
    <cellStyle name="60% - Accent2" xfId="9521" builtinId="36" hidden="1"/>
    <cellStyle name="60% - Accent2" xfId="9549" builtinId="36" hidden="1"/>
    <cellStyle name="60% - Accent2" xfId="9609" builtinId="36" hidden="1"/>
    <cellStyle name="60% - Accent2" xfId="9651" builtinId="36" hidden="1"/>
    <cellStyle name="60% - Accent2" xfId="9698" builtinId="36" hidden="1"/>
    <cellStyle name="60% - Accent2" xfId="9746" builtinId="36" hidden="1"/>
    <cellStyle name="60% - Accent2" xfId="9785" builtinId="36" hidden="1"/>
    <cellStyle name="60% - Accent2" xfId="9833" builtinId="36" hidden="1"/>
    <cellStyle name="60% - Accent2" xfId="9868" builtinId="36" hidden="1"/>
    <cellStyle name="60% - Accent2" xfId="9917" builtinId="36" hidden="1"/>
    <cellStyle name="60% - Accent2" xfId="9957" builtinId="36" hidden="1"/>
    <cellStyle name="60% - Accent2" xfId="9994" builtinId="36" hidden="1"/>
    <cellStyle name="60% - Accent2" xfId="10034" builtinId="36" hidden="1"/>
    <cellStyle name="60% - Accent2" xfId="10081" builtinId="36" hidden="1"/>
    <cellStyle name="60% - Accent2" xfId="10129" builtinId="36" hidden="1"/>
    <cellStyle name="60% - Accent2" xfId="10168" builtinId="36" hidden="1"/>
    <cellStyle name="60% - Accent2" xfId="10215" builtinId="36" hidden="1"/>
    <cellStyle name="60% - Accent2" xfId="10251" builtinId="36" hidden="1"/>
    <cellStyle name="60% - Accent2" xfId="10300" builtinId="36" hidden="1"/>
    <cellStyle name="60% - Accent2" xfId="10339" builtinId="36" hidden="1"/>
    <cellStyle name="60% - Accent2" xfId="10374" builtinId="36" hidden="1"/>
    <cellStyle name="60% - Accent2" xfId="10412" builtinId="36" hidden="1"/>
    <cellStyle name="60% - Accent2" xfId="10322" builtinId="36" hidden="1"/>
    <cellStyle name="60% - Accent2" xfId="10465" builtinId="36" hidden="1"/>
    <cellStyle name="60% - Accent2" xfId="10505" builtinId="36" hidden="1"/>
    <cellStyle name="60% - Accent2" xfId="10551" builtinId="36" hidden="1"/>
    <cellStyle name="60% - Accent2" xfId="10587" builtinId="36" hidden="1"/>
    <cellStyle name="60% - Accent2" xfId="10636" builtinId="36" hidden="1"/>
    <cellStyle name="60% - Accent2" xfId="10677" builtinId="36" hidden="1"/>
    <cellStyle name="60% - Accent2" xfId="10713" builtinId="36" hidden="1"/>
    <cellStyle name="60% - Accent2" xfId="10753" builtinId="36" hidden="1"/>
    <cellStyle name="60% - Accent2" xfId="10437" builtinId="36" hidden="1"/>
    <cellStyle name="60% - Accent2" xfId="10794" builtinId="36" hidden="1"/>
    <cellStyle name="60% - Accent2" xfId="10831" builtinId="36" hidden="1"/>
    <cellStyle name="60% - Accent2" xfId="10874" builtinId="36" hidden="1"/>
    <cellStyle name="60% - Accent2" xfId="10906" builtinId="36" hidden="1"/>
    <cellStyle name="60% - Accent2" xfId="10951" builtinId="36" hidden="1"/>
    <cellStyle name="60% - Accent2" xfId="10987" builtinId="36" hidden="1"/>
    <cellStyle name="60% - Accent2" xfId="11020" builtinId="36" hidden="1"/>
    <cellStyle name="60% - Accent2" xfId="11056" builtinId="36" hidden="1"/>
    <cellStyle name="60% - Accent2" xfId="9860" builtinId="36" hidden="1"/>
    <cellStyle name="60% - Accent2" xfId="11093" builtinId="36" hidden="1"/>
    <cellStyle name="60% - Accent2" xfId="11126" builtinId="36" hidden="1"/>
    <cellStyle name="60% - Accent2" xfId="11178" builtinId="36" hidden="1"/>
    <cellStyle name="60% - Accent2" xfId="11231" builtinId="36" hidden="1"/>
    <cellStyle name="60% - Accent2" xfId="11280" builtinId="36" hidden="1"/>
    <cellStyle name="60% - Accent2" xfId="11324" builtinId="36" hidden="1"/>
    <cellStyle name="60% - Accent2" xfId="11360" builtinId="36" hidden="1"/>
    <cellStyle name="60% - Accent2" xfId="11399" builtinId="36" hidden="1"/>
    <cellStyle name="60% - Accent2" xfId="11436" builtinId="36" hidden="1"/>
    <cellStyle name="60% - Accent2" xfId="11470" builtinId="36" hidden="1"/>
    <cellStyle name="60% - Accent2" xfId="11520" builtinId="36" hidden="1"/>
    <cellStyle name="60% - Accent2" xfId="11570" builtinId="36" hidden="1"/>
    <cellStyle name="60% - Accent2" xfId="11612" builtinId="36" hidden="1"/>
    <cellStyle name="60% - Accent2" xfId="11647" builtinId="36" hidden="1"/>
    <cellStyle name="60% - Accent2" xfId="11686" builtinId="36" hidden="1"/>
    <cellStyle name="60% - Accent2" xfId="11724" builtinId="36" hidden="1"/>
    <cellStyle name="60% - Accent2" xfId="11744" builtinId="36" hidden="1"/>
    <cellStyle name="60% - Accent2" xfId="11795" builtinId="36" hidden="1"/>
    <cellStyle name="60% - Accent2" xfId="11844" builtinId="36" hidden="1"/>
    <cellStyle name="60% - Accent2" xfId="11886" builtinId="36" hidden="1"/>
    <cellStyle name="60% - Accent2" xfId="11922" builtinId="36" hidden="1"/>
    <cellStyle name="60% - Accent2" xfId="11961" builtinId="36" hidden="1"/>
    <cellStyle name="60% - Accent2" xfId="11999" builtinId="36" hidden="1"/>
    <cellStyle name="60% - Accent2" xfId="12024" builtinId="36" hidden="1"/>
    <cellStyle name="60% - Accent2" xfId="12072" builtinId="36" hidden="1"/>
    <cellStyle name="60% - Accent2" xfId="12118" builtinId="36" hidden="1"/>
    <cellStyle name="60% - Accent2" xfId="12157" builtinId="36" hidden="1"/>
    <cellStyle name="60% - Accent2" xfId="12192" builtinId="36" hidden="1"/>
    <cellStyle name="60% - Accent2" xfId="12231" builtinId="36" hidden="1"/>
    <cellStyle name="60% - Accent2" xfId="12269" builtinId="36" hidden="1"/>
    <cellStyle name="60% - Accent2" xfId="12288" builtinId="36" hidden="1"/>
    <cellStyle name="60% - Accent2" xfId="12327" builtinId="36" hidden="1"/>
    <cellStyle name="60% - Accent2" xfId="12374" builtinId="36" hidden="1"/>
    <cellStyle name="60% - Accent2" xfId="12416" builtinId="36" hidden="1"/>
    <cellStyle name="60% - Accent2" xfId="12453" builtinId="36" hidden="1"/>
    <cellStyle name="60% - Accent2" xfId="12492" builtinId="36" hidden="1"/>
    <cellStyle name="60% - Accent2" xfId="12530" builtinId="36" hidden="1"/>
    <cellStyle name="60% - Accent2" xfId="12572" builtinId="36" hidden="1"/>
    <cellStyle name="60% - Accent2" xfId="12617" builtinId="36" hidden="1"/>
    <cellStyle name="60% - Accent2" xfId="11115" builtinId="36" hidden="1"/>
    <cellStyle name="60% - Accent2" xfId="12591" builtinId="36" hidden="1"/>
    <cellStyle name="60% - Accent2" xfId="12110" builtinId="36" hidden="1"/>
    <cellStyle name="60% - Accent2" xfId="11741" builtinId="36" hidden="1"/>
    <cellStyle name="60% - Accent2" xfId="11786" builtinId="36" hidden="1"/>
    <cellStyle name="60% - Accent2" xfId="12659" builtinId="36" hidden="1"/>
    <cellStyle name="60% - Accent2" xfId="12706" builtinId="36" hidden="1"/>
    <cellStyle name="60% - Accent2" xfId="12741" builtinId="36" hidden="1"/>
    <cellStyle name="60% - Accent2" xfId="12790" builtinId="36" hidden="1"/>
    <cellStyle name="60% - Accent2" xfId="12830" builtinId="36" hidden="1"/>
    <cellStyle name="60% - Accent2" xfId="12866" builtinId="36" hidden="1"/>
    <cellStyle name="60% - Accent2" xfId="12906" builtinId="36" hidden="1"/>
    <cellStyle name="60% - Accent2" xfId="12952" builtinId="36" hidden="1"/>
    <cellStyle name="60% - Accent2" xfId="13000" builtinId="36" hidden="1"/>
    <cellStyle name="60% - Accent2" xfId="13039" builtinId="36" hidden="1"/>
    <cellStyle name="60% - Accent2" xfId="13086" builtinId="36" hidden="1"/>
    <cellStyle name="60% - Accent2" xfId="13122" builtinId="36" hidden="1"/>
    <cellStyle name="60% - Accent2" xfId="13171" builtinId="36" hidden="1"/>
    <cellStyle name="60% - Accent2" xfId="13210" builtinId="36" hidden="1"/>
    <cellStyle name="60% - Accent2" xfId="13245" builtinId="36" hidden="1"/>
    <cellStyle name="60% - Accent2" xfId="13283" builtinId="36" hidden="1"/>
    <cellStyle name="60% - Accent2" xfId="13193" builtinId="36" hidden="1"/>
    <cellStyle name="60% - Accent2" xfId="13336" builtinId="36" hidden="1"/>
    <cellStyle name="60% - Accent2" xfId="13376" builtinId="36" hidden="1"/>
    <cellStyle name="60% - Accent2" xfId="13422" builtinId="36" hidden="1"/>
    <cellStyle name="60% - Accent2" xfId="13458" builtinId="36" hidden="1"/>
    <cellStyle name="60% - Accent2" xfId="13507" builtinId="36" hidden="1"/>
    <cellStyle name="60% - Accent2" xfId="13548" builtinId="36" hidden="1"/>
    <cellStyle name="60% - Accent2" xfId="13584" builtinId="36" hidden="1"/>
    <cellStyle name="60% - Accent2" xfId="13624" builtinId="36" hidden="1"/>
    <cellStyle name="60% - Accent2" xfId="13308" builtinId="36" hidden="1"/>
    <cellStyle name="60% - Accent2" xfId="13665" builtinId="36" hidden="1"/>
    <cellStyle name="60% - Accent2" xfId="13701" builtinId="36" hidden="1"/>
    <cellStyle name="60% - Accent2" xfId="13744" builtinId="36" hidden="1"/>
    <cellStyle name="60% - Accent2" xfId="13776" builtinId="36" hidden="1"/>
    <cellStyle name="60% - Accent2" xfId="13821" builtinId="36" hidden="1"/>
    <cellStyle name="60% - Accent2" xfId="13857" builtinId="36" hidden="1"/>
    <cellStyle name="60% - Accent2" xfId="13890" builtinId="36" hidden="1"/>
    <cellStyle name="60% - Accent2" xfId="13926" builtinId="36" hidden="1"/>
    <cellStyle name="60% - Accent2" xfId="12733" builtinId="36" hidden="1"/>
    <cellStyle name="60% - Accent2" xfId="13960" builtinId="36" hidden="1"/>
    <cellStyle name="60% - Accent2" xfId="13991" builtinId="36" hidden="1"/>
    <cellStyle name="60% - Accent2" xfId="14035" builtinId="36" hidden="1"/>
    <cellStyle name="60% - Accent2" xfId="14081" builtinId="36" hidden="1"/>
    <cellStyle name="60% - Accent2" xfId="14126" builtinId="36" hidden="1"/>
    <cellStyle name="60% - Accent2" xfId="14163" builtinId="36" hidden="1"/>
    <cellStyle name="60% - Accent2" xfId="14195" builtinId="36" hidden="1"/>
    <cellStyle name="60% - Accent2" xfId="14231" builtinId="36" hidden="1"/>
    <cellStyle name="60% - Accent2" xfId="14264" builtinId="36" hidden="1"/>
    <cellStyle name="60% - Accent2" xfId="14294" builtinId="36" hidden="1"/>
    <cellStyle name="60% - Accent2" xfId="14340" builtinId="36" hidden="1"/>
    <cellStyle name="60% - Accent2" xfId="14388" builtinId="36" hidden="1"/>
    <cellStyle name="60% - Accent2" xfId="14427" builtinId="36" hidden="1"/>
    <cellStyle name="60% - Accent2" xfId="14460" builtinId="36" hidden="1"/>
    <cellStyle name="60% - Accent2" xfId="14496" builtinId="36" hidden="1"/>
    <cellStyle name="60% - Accent2" xfId="14532" builtinId="36" hidden="1"/>
    <cellStyle name="60% - Accent2" xfId="14551" builtinId="36" hidden="1"/>
    <cellStyle name="60% - Accent2" xfId="14599" builtinId="36" hidden="1"/>
    <cellStyle name="60% - Accent2" xfId="14646" builtinId="36" hidden="1"/>
    <cellStyle name="60% - Accent2" xfId="14685" builtinId="36" hidden="1"/>
    <cellStyle name="60% - Accent2" xfId="14719" builtinId="36" hidden="1"/>
    <cellStyle name="60% - Accent2" xfId="14755" builtinId="36" hidden="1"/>
    <cellStyle name="60% - Accent2" xfId="14791" builtinId="36" hidden="1"/>
    <cellStyle name="60% - Accent2" xfId="14815" builtinId="36" hidden="1"/>
    <cellStyle name="60% - Accent2" xfId="14861" builtinId="36" hidden="1"/>
    <cellStyle name="60% - Accent2" xfId="14905" builtinId="36" hidden="1"/>
    <cellStyle name="60% - Accent2" xfId="14942" builtinId="36" hidden="1"/>
    <cellStyle name="60% - Accent2" xfId="14975" builtinId="36" hidden="1"/>
    <cellStyle name="60% - Accent2" xfId="15011" builtinId="36" hidden="1"/>
    <cellStyle name="60% - Accent2" xfId="15047" builtinId="36" hidden="1"/>
    <cellStyle name="60% - Accent2" xfId="15065" builtinId="36" hidden="1"/>
    <cellStyle name="60% - Accent2" xfId="15102" builtinId="36" hidden="1"/>
    <cellStyle name="60% - Accent2" xfId="15147" builtinId="36" hidden="1"/>
    <cellStyle name="60% - Accent2" xfId="15185" builtinId="36" hidden="1"/>
    <cellStyle name="60% - Accent2" xfId="15219" builtinId="36" hidden="1"/>
    <cellStyle name="60% - Accent2" xfId="15255" builtinId="36" hidden="1"/>
    <cellStyle name="60% - Accent2" xfId="15291" builtinId="36" hidden="1"/>
    <cellStyle name="60% - Accent2" xfId="15327" builtinId="36" hidden="1"/>
    <cellStyle name="60% - Accent2" xfId="15366" builtinId="36" hidden="1"/>
    <cellStyle name="60% - Accent3" xfId="36" builtinId="40" hidden="1"/>
    <cellStyle name="60% - Accent3" xfId="90" builtinId="40" hidden="1"/>
    <cellStyle name="60% - Accent3" xfId="133" builtinId="40" hidden="1"/>
    <cellStyle name="60% - Accent3" xfId="180" builtinId="40" hidden="1"/>
    <cellStyle name="60% - Accent3" xfId="222" builtinId="40" hidden="1"/>
    <cellStyle name="60% - Accent3" xfId="271" builtinId="40" hidden="1"/>
    <cellStyle name="60% - Accent3" xfId="321" builtinId="40" hidden="1"/>
    <cellStyle name="60% - Accent3" xfId="360" builtinId="40" hidden="1"/>
    <cellStyle name="60% - Accent3" xfId="408" builtinId="40" hidden="1"/>
    <cellStyle name="60% - Accent3" xfId="443" builtinId="40" hidden="1"/>
    <cellStyle name="60% - Accent3" xfId="492" builtinId="40" hidden="1"/>
    <cellStyle name="60% - Accent3" xfId="532" builtinId="40" hidden="1"/>
    <cellStyle name="60% - Accent3" xfId="569" builtinId="40" hidden="1"/>
    <cellStyle name="60% - Accent3" xfId="609" builtinId="40" hidden="1"/>
    <cellStyle name="60% - Accent3" xfId="656" builtinId="40" hidden="1"/>
    <cellStyle name="60% - Accent3" xfId="704" builtinId="40" hidden="1"/>
    <cellStyle name="60% - Accent3" xfId="743" builtinId="40" hidden="1"/>
    <cellStyle name="60% - Accent3" xfId="790" builtinId="40" hidden="1"/>
    <cellStyle name="60% - Accent3" xfId="826" builtinId="40" hidden="1"/>
    <cellStyle name="60% - Accent3" xfId="875" builtinId="40" hidden="1"/>
    <cellStyle name="60% - Accent3" xfId="914" builtinId="40" hidden="1"/>
    <cellStyle name="60% - Accent3" xfId="949" builtinId="40" hidden="1"/>
    <cellStyle name="60% - Accent3" xfId="987" builtinId="40" hidden="1"/>
    <cellStyle name="60% - Accent3" xfId="718" builtinId="40" hidden="1"/>
    <cellStyle name="60% - Accent3" xfId="1040" builtinId="40" hidden="1"/>
    <cellStyle name="60% - Accent3" xfId="1080" builtinId="40" hidden="1"/>
    <cellStyle name="60% - Accent3" xfId="1126" builtinId="40" hidden="1"/>
    <cellStyle name="60% - Accent3" xfId="1162" builtinId="40" hidden="1"/>
    <cellStyle name="60% - Accent3" xfId="1211" builtinId="40" hidden="1"/>
    <cellStyle name="60% - Accent3" xfId="1252" builtinId="40" hidden="1"/>
    <cellStyle name="60% - Accent3" xfId="1288" builtinId="40" hidden="1"/>
    <cellStyle name="60% - Accent3" xfId="1328" builtinId="40" hidden="1"/>
    <cellStyle name="60% - Accent3" xfId="1111" builtinId="40" hidden="1"/>
    <cellStyle name="60% - Accent3" xfId="1369" builtinId="40" hidden="1"/>
    <cellStyle name="60% - Accent3" xfId="1406" builtinId="40" hidden="1"/>
    <cellStyle name="60% - Accent3" xfId="1449" builtinId="40" hidden="1"/>
    <cellStyle name="60% - Accent3" xfId="1481" builtinId="40" hidden="1"/>
    <cellStyle name="60% - Accent3" xfId="1526" builtinId="40" hidden="1"/>
    <cellStyle name="60% - Accent3" xfId="1562" builtinId="40" hidden="1"/>
    <cellStyle name="60% - Accent3" xfId="1595" builtinId="40" hidden="1"/>
    <cellStyle name="60% - Accent3" xfId="1631" builtinId="40" hidden="1"/>
    <cellStyle name="60% - Accent3" xfId="519" builtinId="40" hidden="1"/>
    <cellStyle name="60% - Accent3" xfId="1669" builtinId="40" hidden="1"/>
    <cellStyle name="60% - Accent3" xfId="1703" builtinId="40" hidden="1"/>
    <cellStyle name="60% - Accent3" xfId="1756" builtinId="40" hidden="1"/>
    <cellStyle name="60% - Accent3" xfId="1809" builtinId="40" hidden="1"/>
    <cellStyle name="60% - Accent3" xfId="1859" builtinId="40" hidden="1"/>
    <cellStyle name="60% - Accent3" xfId="1903" builtinId="40" hidden="1"/>
    <cellStyle name="60% - Accent3" xfId="1940" builtinId="40" hidden="1"/>
    <cellStyle name="60% - Accent3" xfId="1980" builtinId="40" hidden="1"/>
    <cellStyle name="60% - Accent3" xfId="2018" builtinId="40" hidden="1"/>
    <cellStyle name="60% - Accent3" xfId="2053" builtinId="40" hidden="1"/>
    <cellStyle name="60% - Accent3" xfId="2106" builtinId="40" hidden="1"/>
    <cellStyle name="60% - Accent3" xfId="2157" builtinId="40" hidden="1"/>
    <cellStyle name="60% - Accent3" xfId="2201" builtinId="40" hidden="1"/>
    <cellStyle name="60% - Accent3" xfId="2237" builtinId="40" hidden="1"/>
    <cellStyle name="60% - Accent3" xfId="2277" builtinId="40" hidden="1"/>
    <cellStyle name="60% - Accent3" xfId="2315" builtinId="40" hidden="1"/>
    <cellStyle name="60% - Accent3" xfId="2335" builtinId="40" hidden="1"/>
    <cellStyle name="60% - Accent3" xfId="2388" builtinId="40" hidden="1"/>
    <cellStyle name="60% - Accent3" xfId="2438" builtinId="40" hidden="1"/>
    <cellStyle name="60% - Accent3" xfId="2482" builtinId="40" hidden="1"/>
    <cellStyle name="60% - Accent3" xfId="2519" builtinId="40" hidden="1"/>
    <cellStyle name="60% - Accent3" xfId="2559" builtinId="40" hidden="1"/>
    <cellStyle name="60% - Accent3" xfId="2597" builtinId="40" hidden="1"/>
    <cellStyle name="60% - Accent3" xfId="2622" builtinId="40" hidden="1"/>
    <cellStyle name="60% - Accent3" xfId="2672" builtinId="40" hidden="1"/>
    <cellStyle name="60% - Accent3" xfId="2721" builtinId="40" hidden="1"/>
    <cellStyle name="60% - Accent3" xfId="2763" builtinId="40" hidden="1"/>
    <cellStyle name="60% - Accent3" xfId="2799" builtinId="40" hidden="1"/>
    <cellStyle name="60% - Accent3" xfId="2839" builtinId="40" hidden="1"/>
    <cellStyle name="60% - Accent3" xfId="2877" builtinId="40" hidden="1"/>
    <cellStyle name="60% - Accent3" xfId="2896" builtinId="40" hidden="1"/>
    <cellStyle name="60% - Accent3" xfId="2936" builtinId="40" hidden="1"/>
    <cellStyle name="60% - Accent3" xfId="2984" builtinId="40" hidden="1"/>
    <cellStyle name="60% - Accent3" xfId="3027" builtinId="40" hidden="1"/>
    <cellStyle name="60% - Accent3" xfId="3064" builtinId="40" hidden="1"/>
    <cellStyle name="60% - Accent3" xfId="3104" builtinId="40" hidden="1"/>
    <cellStyle name="60% - Accent3" xfId="3142" builtinId="40" hidden="1"/>
    <cellStyle name="60% - Accent3" xfId="3185" builtinId="40" hidden="1"/>
    <cellStyle name="60% - Accent3" xfId="3231" builtinId="40" hidden="1"/>
    <cellStyle name="60% - Accent3" xfId="3283" builtinId="40" hidden="1"/>
    <cellStyle name="60% - Accent3" xfId="3327" builtinId="40" hidden="1"/>
    <cellStyle name="60% - Accent3" xfId="3369" builtinId="40" hidden="1"/>
    <cellStyle name="60% - Accent3" xfId="3414" builtinId="40" hidden="1"/>
    <cellStyle name="60% - Accent3" xfId="3464" builtinId="40" hidden="1"/>
    <cellStyle name="60% - Accent3" xfId="3503" builtinId="40" hidden="1"/>
    <cellStyle name="60% - Accent3" xfId="3551" builtinId="40" hidden="1"/>
    <cellStyle name="60% - Accent3" xfId="3586" builtinId="40" hidden="1"/>
    <cellStyle name="60% - Accent3" xfId="3635" builtinId="40" hidden="1"/>
    <cellStyle name="60% - Accent3" xfId="3675" builtinId="40" hidden="1"/>
    <cellStyle name="60% - Accent3" xfId="3712" builtinId="40" hidden="1"/>
    <cellStyle name="60% - Accent3" xfId="3752" builtinId="40" hidden="1"/>
    <cellStyle name="60% - Accent3" xfId="3799" builtinId="40" hidden="1"/>
    <cellStyle name="60% - Accent3" xfId="3847" builtinId="40" hidden="1"/>
    <cellStyle name="60% - Accent3" xfId="3886" builtinId="40" hidden="1"/>
    <cellStyle name="60% - Accent3" xfId="3933" builtinId="40" hidden="1"/>
    <cellStyle name="60% - Accent3" xfId="3969" builtinId="40" hidden="1"/>
    <cellStyle name="60% - Accent3" xfId="4018" builtinId="40" hidden="1"/>
    <cellStyle name="60% - Accent3" xfId="4057" builtinId="40" hidden="1"/>
    <cellStyle name="60% - Accent3" xfId="4092" builtinId="40" hidden="1"/>
    <cellStyle name="60% - Accent3" xfId="4130" builtinId="40" hidden="1"/>
    <cellStyle name="60% - Accent3" xfId="3861" builtinId="40" hidden="1"/>
    <cellStyle name="60% - Accent3" xfId="4183" builtinId="40" hidden="1"/>
    <cellStyle name="60% - Accent3" xfId="4223" builtinId="40" hidden="1"/>
    <cellStyle name="60% - Accent3" xfId="4269" builtinId="40" hidden="1"/>
    <cellStyle name="60% - Accent3" xfId="4305" builtinId="40" hidden="1"/>
    <cellStyle name="60% - Accent3" xfId="4354" builtinId="40" hidden="1"/>
    <cellStyle name="60% - Accent3" xfId="4395" builtinId="40" hidden="1"/>
    <cellStyle name="60% - Accent3" xfId="4431" builtinId="40" hidden="1"/>
    <cellStyle name="60% - Accent3" xfId="4471" builtinId="40" hidden="1"/>
    <cellStyle name="60% - Accent3" xfId="4254" builtinId="40" hidden="1"/>
    <cellStyle name="60% - Accent3" xfId="4512" builtinId="40" hidden="1"/>
    <cellStyle name="60% - Accent3" xfId="4549" builtinId="40" hidden="1"/>
    <cellStyle name="60% - Accent3" xfId="4592" builtinId="40" hidden="1"/>
    <cellStyle name="60% - Accent3" xfId="4624" builtinId="40" hidden="1"/>
    <cellStyle name="60% - Accent3" xfId="4669" builtinId="40" hidden="1"/>
    <cellStyle name="60% - Accent3" xfId="4705" builtinId="40" hidden="1"/>
    <cellStyle name="60% - Accent3" xfId="4738" builtinId="40" hidden="1"/>
    <cellStyle name="60% - Accent3" xfId="4774" builtinId="40" hidden="1"/>
    <cellStyle name="60% - Accent3" xfId="3662" builtinId="40" hidden="1"/>
    <cellStyle name="60% - Accent3" xfId="4812" builtinId="40" hidden="1"/>
    <cellStyle name="60% - Accent3" xfId="4846" builtinId="40" hidden="1"/>
    <cellStyle name="60% - Accent3" xfId="4898" builtinId="40" hidden="1"/>
    <cellStyle name="60% - Accent3" xfId="4950" builtinId="40" hidden="1"/>
    <cellStyle name="60% - Accent3" xfId="4999" builtinId="40" hidden="1"/>
    <cellStyle name="60% - Accent3" xfId="5042" builtinId="40" hidden="1"/>
    <cellStyle name="60% - Accent3" xfId="5079" builtinId="40" hidden="1"/>
    <cellStyle name="60% - Accent3" xfId="5119" builtinId="40" hidden="1"/>
    <cellStyle name="60% - Accent3" xfId="5157" builtinId="40" hidden="1"/>
    <cellStyle name="60% - Accent3" xfId="5192" builtinId="40" hidden="1"/>
    <cellStyle name="60% - Accent3" xfId="5244" builtinId="40" hidden="1"/>
    <cellStyle name="60% - Accent3" xfId="5295" builtinId="40" hidden="1"/>
    <cellStyle name="60% - Accent3" xfId="5339" builtinId="40" hidden="1"/>
    <cellStyle name="60% - Accent3" xfId="5375" builtinId="40" hidden="1"/>
    <cellStyle name="60% - Accent3" xfId="5415" builtinId="40" hidden="1"/>
    <cellStyle name="60% - Accent3" xfId="5453" builtinId="40" hidden="1"/>
    <cellStyle name="60% - Accent3" xfId="5473" builtinId="40" hidden="1"/>
    <cellStyle name="60% - Accent3" xfId="5526" builtinId="40" hidden="1"/>
    <cellStyle name="60% - Accent3" xfId="5576" builtinId="40" hidden="1"/>
    <cellStyle name="60% - Accent3" xfId="5620" builtinId="40" hidden="1"/>
    <cellStyle name="60% - Accent3" xfId="5657" builtinId="40" hidden="1"/>
    <cellStyle name="60% - Accent3" xfId="5697" builtinId="40" hidden="1"/>
    <cellStyle name="60% - Accent3" xfId="5735" builtinId="40" hidden="1"/>
    <cellStyle name="60% - Accent3" xfId="5760" builtinId="40" hidden="1"/>
    <cellStyle name="60% - Accent3" xfId="5810" builtinId="40" hidden="1"/>
    <cellStyle name="60% - Accent3" xfId="5859" builtinId="40" hidden="1"/>
    <cellStyle name="60% - Accent3" xfId="5901" builtinId="40" hidden="1"/>
    <cellStyle name="60% - Accent3" xfId="5937" builtinId="40" hidden="1"/>
    <cellStyle name="60% - Accent3" xfId="5977" builtinId="40" hidden="1"/>
    <cellStyle name="60% - Accent3" xfId="6015" builtinId="40" hidden="1"/>
    <cellStyle name="60% - Accent3" xfId="6034" builtinId="40" hidden="1"/>
    <cellStyle name="60% - Accent3" xfId="6074" builtinId="40" hidden="1"/>
    <cellStyle name="60% - Accent3" xfId="6122" builtinId="40" hidden="1"/>
    <cellStyle name="60% - Accent3" xfId="6165" builtinId="40" hidden="1"/>
    <cellStyle name="60% - Accent3" xfId="6202" builtinId="40" hidden="1"/>
    <cellStyle name="60% - Accent3" xfId="6242" builtinId="40" hidden="1"/>
    <cellStyle name="60% - Accent3" xfId="6280" builtinId="40" hidden="1"/>
    <cellStyle name="60% - Accent3" xfId="6323" builtinId="40" hidden="1"/>
    <cellStyle name="60% - Accent3" xfId="6368" builtinId="40" hidden="1"/>
    <cellStyle name="60% - Accent3" xfId="6412" builtinId="40" hidden="1"/>
    <cellStyle name="60% - Accent3" xfId="6476" builtinId="40" hidden="1"/>
    <cellStyle name="60% - Accent3" xfId="6519" builtinId="40" hidden="1"/>
    <cellStyle name="60% - Accent3" xfId="6565" builtinId="40" hidden="1"/>
    <cellStyle name="60% - Accent3" xfId="6615" builtinId="40" hidden="1"/>
    <cellStyle name="60% - Accent3" xfId="6654" builtinId="40" hidden="1"/>
    <cellStyle name="60% - Accent3" xfId="6702" builtinId="40" hidden="1"/>
    <cellStyle name="60% - Accent3" xfId="6737" builtinId="40" hidden="1"/>
    <cellStyle name="60% - Accent3" xfId="6786" builtinId="40" hidden="1"/>
    <cellStyle name="60% - Accent3" xfId="6826" builtinId="40" hidden="1"/>
    <cellStyle name="60% - Accent3" xfId="6863" builtinId="40" hidden="1"/>
    <cellStyle name="60% - Accent3" xfId="6903" builtinId="40" hidden="1"/>
    <cellStyle name="60% - Accent3" xfId="6950" builtinId="40" hidden="1"/>
    <cellStyle name="60% - Accent3" xfId="6998" builtinId="40" hidden="1"/>
    <cellStyle name="60% - Accent3" xfId="7037" builtinId="40" hidden="1"/>
    <cellStyle name="60% - Accent3" xfId="7084" builtinId="40" hidden="1"/>
    <cellStyle name="60% - Accent3" xfId="7120" builtinId="40" hidden="1"/>
    <cellStyle name="60% - Accent3" xfId="7169" builtinId="40" hidden="1"/>
    <cellStyle name="60% - Accent3" xfId="7208" builtinId="40" hidden="1"/>
    <cellStyle name="60% - Accent3" xfId="7243" builtinId="40" hidden="1"/>
    <cellStyle name="60% - Accent3" xfId="7281" builtinId="40" hidden="1"/>
    <cellStyle name="60% - Accent3" xfId="7012" builtinId="40" hidden="1"/>
    <cellStyle name="60% - Accent3" xfId="7334" builtinId="40" hidden="1"/>
    <cellStyle name="60% - Accent3" xfId="7374" builtinId="40" hidden="1"/>
    <cellStyle name="60% - Accent3" xfId="7420" builtinId="40" hidden="1"/>
    <cellStyle name="60% - Accent3" xfId="7456" builtinId="40" hidden="1"/>
    <cellStyle name="60% - Accent3" xfId="7505" builtinId="40" hidden="1"/>
    <cellStyle name="60% - Accent3" xfId="7546" builtinId="40" hidden="1"/>
    <cellStyle name="60% - Accent3" xfId="7582" builtinId="40" hidden="1"/>
    <cellStyle name="60% - Accent3" xfId="7622" builtinId="40" hidden="1"/>
    <cellStyle name="60% - Accent3" xfId="7405" builtinId="40" hidden="1"/>
    <cellStyle name="60% - Accent3" xfId="7663" builtinId="40" hidden="1"/>
    <cellStyle name="60% - Accent3" xfId="7700" builtinId="40" hidden="1"/>
    <cellStyle name="60% - Accent3" xfId="7743" builtinId="40" hidden="1"/>
    <cellStyle name="60% - Accent3" xfId="7775" builtinId="40" hidden="1"/>
    <cellStyle name="60% - Accent3" xfId="7820" builtinId="40" hidden="1"/>
    <cellStyle name="60% - Accent3" xfId="7856" builtinId="40" hidden="1"/>
    <cellStyle name="60% - Accent3" xfId="7889" builtinId="40" hidden="1"/>
    <cellStyle name="60% - Accent3" xfId="7925" builtinId="40" hidden="1"/>
    <cellStyle name="60% - Accent3" xfId="6813" builtinId="40" hidden="1"/>
    <cellStyle name="60% - Accent3" xfId="7963" builtinId="40" hidden="1"/>
    <cellStyle name="60% - Accent3" xfId="7997" builtinId="40" hidden="1"/>
    <cellStyle name="60% - Accent3" xfId="8050" builtinId="40" hidden="1"/>
    <cellStyle name="60% - Accent3" xfId="8103" builtinId="40" hidden="1"/>
    <cellStyle name="60% - Accent3" xfId="8153" builtinId="40" hidden="1"/>
    <cellStyle name="60% - Accent3" xfId="8197" builtinId="40" hidden="1"/>
    <cellStyle name="60% - Accent3" xfId="8234" builtinId="40" hidden="1"/>
    <cellStyle name="60% - Accent3" xfId="8274" builtinId="40" hidden="1"/>
    <cellStyle name="60% - Accent3" xfId="8312" builtinId="40" hidden="1"/>
    <cellStyle name="60% - Accent3" xfId="8347" builtinId="40" hidden="1"/>
    <cellStyle name="60% - Accent3" xfId="8400" builtinId="40" hidden="1"/>
    <cellStyle name="60% - Accent3" xfId="8451" builtinId="40" hidden="1"/>
    <cellStyle name="60% - Accent3" xfId="8495" builtinId="40" hidden="1"/>
    <cellStyle name="60% - Accent3" xfId="8531" builtinId="40" hidden="1"/>
    <cellStyle name="60% - Accent3" xfId="8571" builtinId="40" hidden="1"/>
    <cellStyle name="60% - Accent3" xfId="8609" builtinId="40" hidden="1"/>
    <cellStyle name="60% - Accent3" xfId="8629" builtinId="40" hidden="1"/>
    <cellStyle name="60% - Accent3" xfId="8682" builtinId="40" hidden="1"/>
    <cellStyle name="60% - Accent3" xfId="8732" builtinId="40" hidden="1"/>
    <cellStyle name="60% - Accent3" xfId="8776" builtinId="40" hidden="1"/>
    <cellStyle name="60% - Accent3" xfId="8813" builtinId="40" hidden="1"/>
    <cellStyle name="60% - Accent3" xfId="8853" builtinId="40" hidden="1"/>
    <cellStyle name="60% - Accent3" xfId="8891" builtinId="40" hidden="1"/>
    <cellStyle name="60% - Accent3" xfId="8916" builtinId="40" hidden="1"/>
    <cellStyle name="60% - Accent3" xfId="8966" builtinId="40" hidden="1"/>
    <cellStyle name="60% - Accent3" xfId="9015" builtinId="40" hidden="1"/>
    <cellStyle name="60% - Accent3" xfId="9057" builtinId="40" hidden="1"/>
    <cellStyle name="60% - Accent3" xfId="9093" builtinId="40" hidden="1"/>
    <cellStyle name="60% - Accent3" xfId="9133" builtinId="40" hidden="1"/>
    <cellStyle name="60% - Accent3" xfId="9171" builtinId="40" hidden="1"/>
    <cellStyle name="60% - Accent3" xfId="9190" builtinId="40" hidden="1"/>
    <cellStyle name="60% - Accent3" xfId="9230" builtinId="40" hidden="1"/>
    <cellStyle name="60% - Accent3" xfId="9278" builtinId="40" hidden="1"/>
    <cellStyle name="60% - Accent3" xfId="9321" builtinId="40" hidden="1"/>
    <cellStyle name="60% - Accent3" xfId="9358" builtinId="40" hidden="1"/>
    <cellStyle name="60% - Accent3" xfId="9398" builtinId="40" hidden="1"/>
    <cellStyle name="60% - Accent3" xfId="9436" builtinId="40" hidden="1"/>
    <cellStyle name="60% - Accent3" xfId="9479" builtinId="40" hidden="1"/>
    <cellStyle name="60% - Accent3" xfId="9525" builtinId="40" hidden="1"/>
    <cellStyle name="60% - Accent3" xfId="9553" builtinId="40" hidden="1"/>
    <cellStyle name="60% - Accent3" xfId="9613" builtinId="40" hidden="1"/>
    <cellStyle name="60% - Accent3" xfId="9655" builtinId="40" hidden="1"/>
    <cellStyle name="60% - Accent3" xfId="9702" builtinId="40" hidden="1"/>
    <cellStyle name="60% - Accent3" xfId="9750" builtinId="40" hidden="1"/>
    <cellStyle name="60% - Accent3" xfId="9789" builtinId="40" hidden="1"/>
    <cellStyle name="60% - Accent3" xfId="9837" builtinId="40" hidden="1"/>
    <cellStyle name="60% - Accent3" xfId="9872" builtinId="40" hidden="1"/>
    <cellStyle name="60% - Accent3" xfId="9921" builtinId="40" hidden="1"/>
    <cellStyle name="60% - Accent3" xfId="9961" builtinId="40" hidden="1"/>
    <cellStyle name="60% - Accent3" xfId="9998" builtinId="40" hidden="1"/>
    <cellStyle name="60% - Accent3" xfId="10038" builtinId="40" hidden="1"/>
    <cellStyle name="60% - Accent3" xfId="10085" builtinId="40" hidden="1"/>
    <cellStyle name="60% - Accent3" xfId="10133" builtinId="40" hidden="1"/>
    <cellStyle name="60% - Accent3" xfId="10172" builtinId="40" hidden="1"/>
    <cellStyle name="60% - Accent3" xfId="10219" builtinId="40" hidden="1"/>
    <cellStyle name="60% - Accent3" xfId="10255" builtinId="40" hidden="1"/>
    <cellStyle name="60% - Accent3" xfId="10304" builtinId="40" hidden="1"/>
    <cellStyle name="60% - Accent3" xfId="10343" builtinId="40" hidden="1"/>
    <cellStyle name="60% - Accent3" xfId="10378" builtinId="40" hidden="1"/>
    <cellStyle name="60% - Accent3" xfId="10416" builtinId="40" hidden="1"/>
    <cellStyle name="60% - Accent3" xfId="10147" builtinId="40" hidden="1"/>
    <cellStyle name="60% - Accent3" xfId="10469" builtinId="40" hidden="1"/>
    <cellStyle name="60% - Accent3" xfId="10509" builtinId="40" hidden="1"/>
    <cellStyle name="60% - Accent3" xfId="10555" builtinId="40" hidden="1"/>
    <cellStyle name="60% - Accent3" xfId="10591" builtinId="40" hidden="1"/>
    <cellStyle name="60% - Accent3" xfId="10640" builtinId="40" hidden="1"/>
    <cellStyle name="60% - Accent3" xfId="10681" builtinId="40" hidden="1"/>
    <cellStyle name="60% - Accent3" xfId="10717" builtinId="40" hidden="1"/>
    <cellStyle name="60% - Accent3" xfId="10757" builtinId="40" hidden="1"/>
    <cellStyle name="60% - Accent3" xfId="10540" builtinId="40" hidden="1"/>
    <cellStyle name="60% - Accent3" xfId="10798" builtinId="40" hidden="1"/>
    <cellStyle name="60% - Accent3" xfId="10835" builtinId="40" hidden="1"/>
    <cellStyle name="60% - Accent3" xfId="10878" builtinId="40" hidden="1"/>
    <cellStyle name="60% - Accent3" xfId="10910" builtinId="40" hidden="1"/>
    <cellStyle name="60% - Accent3" xfId="10955" builtinId="40" hidden="1"/>
    <cellStyle name="60% - Accent3" xfId="10991" builtinId="40" hidden="1"/>
    <cellStyle name="60% - Accent3" xfId="11024" builtinId="40" hidden="1"/>
    <cellStyle name="60% - Accent3" xfId="11060" builtinId="40" hidden="1"/>
    <cellStyle name="60% - Accent3" xfId="9948" builtinId="40" hidden="1"/>
    <cellStyle name="60% - Accent3" xfId="11097" builtinId="40" hidden="1"/>
    <cellStyle name="60% - Accent3" xfId="11130" builtinId="40" hidden="1"/>
    <cellStyle name="60% - Accent3" xfId="11182" builtinId="40" hidden="1"/>
    <cellStyle name="60% - Accent3" xfId="11235" builtinId="40" hidden="1"/>
    <cellStyle name="60% - Accent3" xfId="11284" builtinId="40" hidden="1"/>
    <cellStyle name="60% - Accent3" xfId="11328" builtinId="40" hidden="1"/>
    <cellStyle name="60% - Accent3" xfId="11364" builtinId="40" hidden="1"/>
    <cellStyle name="60% - Accent3" xfId="11403" builtinId="40" hidden="1"/>
    <cellStyle name="60% - Accent3" xfId="11440" builtinId="40" hidden="1"/>
    <cellStyle name="60% - Accent3" xfId="11474" builtinId="40" hidden="1"/>
    <cellStyle name="60% - Accent3" xfId="11524" builtinId="40" hidden="1"/>
    <cellStyle name="60% - Accent3" xfId="11574" builtinId="40" hidden="1"/>
    <cellStyle name="60% - Accent3" xfId="11616" builtinId="40" hidden="1"/>
    <cellStyle name="60% - Accent3" xfId="11651" builtinId="40" hidden="1"/>
    <cellStyle name="60% - Accent3" xfId="11690" builtinId="40" hidden="1"/>
    <cellStyle name="60% - Accent3" xfId="11728" builtinId="40" hidden="1"/>
    <cellStyle name="60% - Accent3" xfId="11748" builtinId="40" hidden="1"/>
    <cellStyle name="60% - Accent3" xfId="11799" builtinId="40" hidden="1"/>
    <cellStyle name="60% - Accent3" xfId="11848" builtinId="40" hidden="1"/>
    <cellStyle name="60% - Accent3" xfId="11890" builtinId="40" hidden="1"/>
    <cellStyle name="60% - Accent3" xfId="11926" builtinId="40" hidden="1"/>
    <cellStyle name="60% - Accent3" xfId="11965" builtinId="40" hidden="1"/>
    <cellStyle name="60% - Accent3" xfId="12003" builtinId="40" hidden="1"/>
    <cellStyle name="60% - Accent3" xfId="12028" builtinId="40" hidden="1"/>
    <cellStyle name="60% - Accent3" xfId="12076" builtinId="40" hidden="1"/>
    <cellStyle name="60% - Accent3" xfId="12122" builtinId="40" hidden="1"/>
    <cellStyle name="60% - Accent3" xfId="12161" builtinId="40" hidden="1"/>
    <cellStyle name="60% - Accent3" xfId="12196" builtinId="40" hidden="1"/>
    <cellStyle name="60% - Accent3" xfId="12235" builtinId="40" hidden="1"/>
    <cellStyle name="60% - Accent3" xfId="12273" builtinId="40" hidden="1"/>
    <cellStyle name="60% - Accent3" xfId="12292" builtinId="40" hidden="1"/>
    <cellStyle name="60% - Accent3" xfId="12331" builtinId="40" hidden="1"/>
    <cellStyle name="60% - Accent3" xfId="12378" builtinId="40" hidden="1"/>
    <cellStyle name="60% - Accent3" xfId="12420" builtinId="40" hidden="1"/>
    <cellStyle name="60% - Accent3" xfId="12457" builtinId="40" hidden="1"/>
    <cellStyle name="60% - Accent3" xfId="12496" builtinId="40" hidden="1"/>
    <cellStyle name="60% - Accent3" xfId="12534" builtinId="40" hidden="1"/>
    <cellStyle name="60% - Accent3" xfId="12576" builtinId="40" hidden="1"/>
    <cellStyle name="60% - Accent3" xfId="12621" builtinId="40" hidden="1"/>
    <cellStyle name="60% - Accent3" xfId="12641" builtinId="40" hidden="1"/>
    <cellStyle name="60% - Accent3" xfId="11494" builtinId="40" hidden="1"/>
    <cellStyle name="60% - Accent3" xfId="11991" builtinId="40" hidden="1"/>
    <cellStyle name="60% - Accent3" xfId="11426" builtinId="40" hidden="1"/>
    <cellStyle name="60% - Accent3" xfId="9573" builtinId="40" hidden="1"/>
    <cellStyle name="60% - Accent3" xfId="12663" builtinId="40" hidden="1"/>
    <cellStyle name="60% - Accent3" xfId="12710" builtinId="40" hidden="1"/>
    <cellStyle name="60% - Accent3" xfId="12745" builtinId="40" hidden="1"/>
    <cellStyle name="60% - Accent3" xfId="12794" builtinId="40" hidden="1"/>
    <cellStyle name="60% - Accent3" xfId="12834" builtinId="40" hidden="1"/>
    <cellStyle name="60% - Accent3" xfId="12870" builtinId="40" hidden="1"/>
    <cellStyle name="60% - Accent3" xfId="12910" builtinId="40" hidden="1"/>
    <cellStyle name="60% - Accent3" xfId="12956" builtinId="40" hidden="1"/>
    <cellStyle name="60% - Accent3" xfId="13004" builtinId="40" hidden="1"/>
    <cellStyle name="60% - Accent3" xfId="13043" builtinId="40" hidden="1"/>
    <cellStyle name="60% - Accent3" xfId="13090" builtinId="40" hidden="1"/>
    <cellStyle name="60% - Accent3" xfId="13126" builtinId="40" hidden="1"/>
    <cellStyle name="60% - Accent3" xfId="13175" builtinId="40" hidden="1"/>
    <cellStyle name="60% - Accent3" xfId="13214" builtinId="40" hidden="1"/>
    <cellStyle name="60% - Accent3" xfId="13249" builtinId="40" hidden="1"/>
    <cellStyle name="60% - Accent3" xfId="13287" builtinId="40" hidden="1"/>
    <cellStyle name="60% - Accent3" xfId="13018" builtinId="40" hidden="1"/>
    <cellStyle name="60% - Accent3" xfId="13340" builtinId="40" hidden="1"/>
    <cellStyle name="60% - Accent3" xfId="13380" builtinId="40" hidden="1"/>
    <cellStyle name="60% - Accent3" xfId="13426" builtinId="40" hidden="1"/>
    <cellStyle name="60% - Accent3" xfId="13462" builtinId="40" hidden="1"/>
    <cellStyle name="60% - Accent3" xfId="13511" builtinId="40" hidden="1"/>
    <cellStyle name="60% - Accent3" xfId="13552" builtinId="40" hidden="1"/>
    <cellStyle name="60% - Accent3" xfId="13588" builtinId="40" hidden="1"/>
    <cellStyle name="60% - Accent3" xfId="13628" builtinId="40" hidden="1"/>
    <cellStyle name="60% - Accent3" xfId="13411" builtinId="40" hidden="1"/>
    <cellStyle name="60% - Accent3" xfId="13669" builtinId="40" hidden="1"/>
    <cellStyle name="60% - Accent3" xfId="13705" builtinId="40" hidden="1"/>
    <cellStyle name="60% - Accent3" xfId="13748" builtinId="40" hidden="1"/>
    <cellStyle name="60% - Accent3" xfId="13780" builtinId="40" hidden="1"/>
    <cellStyle name="60% - Accent3" xfId="13825" builtinId="40" hidden="1"/>
    <cellStyle name="60% - Accent3" xfId="13861" builtinId="40" hidden="1"/>
    <cellStyle name="60% - Accent3" xfId="13894" builtinId="40" hidden="1"/>
    <cellStyle name="60% - Accent3" xfId="13930" builtinId="40" hidden="1"/>
    <cellStyle name="60% - Accent3" xfId="12821" builtinId="40" hidden="1"/>
    <cellStyle name="60% - Accent3" xfId="13964" builtinId="40" hidden="1"/>
    <cellStyle name="60% - Accent3" xfId="13995" builtinId="40" hidden="1"/>
    <cellStyle name="60% - Accent3" xfId="14039" builtinId="40" hidden="1"/>
    <cellStyle name="60% - Accent3" xfId="14085" builtinId="40" hidden="1"/>
    <cellStyle name="60% - Accent3" xfId="14130" builtinId="40" hidden="1"/>
    <cellStyle name="60% - Accent3" xfId="14167" builtinId="40" hidden="1"/>
    <cellStyle name="60% - Accent3" xfId="14199" builtinId="40" hidden="1"/>
    <cellStyle name="60% - Accent3" xfId="14235" builtinId="40" hidden="1"/>
    <cellStyle name="60% - Accent3" xfId="14268" builtinId="40" hidden="1"/>
    <cellStyle name="60% - Accent3" xfId="14298" builtinId="40" hidden="1"/>
    <cellStyle name="60% - Accent3" xfId="14344" builtinId="40" hidden="1"/>
    <cellStyle name="60% - Accent3" xfId="14392" builtinId="40" hidden="1"/>
    <cellStyle name="60% - Accent3" xfId="14431" builtinId="40" hidden="1"/>
    <cellStyle name="60% - Accent3" xfId="14464" builtinId="40" hidden="1"/>
    <cellStyle name="60% - Accent3" xfId="14500" builtinId="40" hidden="1"/>
    <cellStyle name="60% - Accent3" xfId="14536" builtinId="40" hidden="1"/>
    <cellStyle name="60% - Accent3" xfId="14555" builtinId="40" hidden="1"/>
    <cellStyle name="60% - Accent3" xfId="14603" builtinId="40" hidden="1"/>
    <cellStyle name="60% - Accent3" xfId="14650" builtinId="40" hidden="1"/>
    <cellStyle name="60% - Accent3" xfId="14689" builtinId="40" hidden="1"/>
    <cellStyle name="60% - Accent3" xfId="14723" builtinId="40" hidden="1"/>
    <cellStyle name="60% - Accent3" xfId="14759" builtinId="40" hidden="1"/>
    <cellStyle name="60% - Accent3" xfId="14795" builtinId="40" hidden="1"/>
    <cellStyle name="60% - Accent3" xfId="14819" builtinId="40" hidden="1"/>
    <cellStyle name="60% - Accent3" xfId="14865" builtinId="40" hidden="1"/>
    <cellStyle name="60% - Accent3" xfId="14909" builtinId="40" hidden="1"/>
    <cellStyle name="60% - Accent3" xfId="14946" builtinId="40" hidden="1"/>
    <cellStyle name="60% - Accent3" xfId="14979" builtinId="40" hidden="1"/>
    <cellStyle name="60% - Accent3" xfId="15015" builtinId="40" hidden="1"/>
    <cellStyle name="60% - Accent3" xfId="15051" builtinId="40" hidden="1"/>
    <cellStyle name="60% - Accent3" xfId="15069" builtinId="40" hidden="1"/>
    <cellStyle name="60% - Accent3" xfId="15106" builtinId="40" hidden="1"/>
    <cellStyle name="60% - Accent3" xfId="15151" builtinId="40" hidden="1"/>
    <cellStyle name="60% - Accent3" xfId="15189" builtinId="40" hidden="1"/>
    <cellStyle name="60% - Accent3" xfId="15223" builtinId="40" hidden="1"/>
    <cellStyle name="60% - Accent3" xfId="15259" builtinId="40" hidden="1"/>
    <cellStyle name="60% - Accent3" xfId="15295" builtinId="40" hidden="1"/>
    <cellStyle name="60% - Accent3" xfId="15331" builtinId="40" hidden="1"/>
    <cellStyle name="60% - Accent3" xfId="15370" builtinId="40" hidden="1"/>
    <cellStyle name="60% - Accent4" xfId="40" builtinId="44" hidden="1"/>
    <cellStyle name="60% - Accent4" xfId="94" builtinId="44" hidden="1"/>
    <cellStyle name="60% - Accent4" xfId="137" builtinId="44" hidden="1"/>
    <cellStyle name="60% - Accent4" xfId="184" builtinId="44" hidden="1"/>
    <cellStyle name="60% - Accent4" xfId="226" builtinId="44" hidden="1"/>
    <cellStyle name="60% - Accent4" xfId="275" builtinId="44" hidden="1"/>
    <cellStyle name="60% - Accent4" xfId="325" builtinId="44" hidden="1"/>
    <cellStyle name="60% - Accent4" xfId="364" builtinId="44" hidden="1"/>
    <cellStyle name="60% - Accent4" xfId="412" builtinId="44" hidden="1"/>
    <cellStyle name="60% - Accent4" xfId="447" builtinId="44" hidden="1"/>
    <cellStyle name="60% - Accent4" xfId="496" builtinId="44" hidden="1"/>
    <cellStyle name="60% - Accent4" xfId="536" builtinId="44" hidden="1"/>
    <cellStyle name="60% - Accent4" xfId="573" builtinId="44" hidden="1"/>
    <cellStyle name="60% - Accent4" xfId="613" builtinId="44" hidden="1"/>
    <cellStyle name="60% - Accent4" xfId="660" builtinId="44" hidden="1"/>
    <cellStyle name="60% - Accent4" xfId="708" builtinId="44" hidden="1"/>
    <cellStyle name="60% - Accent4" xfId="747" builtinId="44" hidden="1"/>
    <cellStyle name="60% - Accent4" xfId="794" builtinId="44" hidden="1"/>
    <cellStyle name="60% - Accent4" xfId="830" builtinId="44" hidden="1"/>
    <cellStyle name="60% - Accent4" xfId="879" builtinId="44" hidden="1"/>
    <cellStyle name="60% - Accent4" xfId="918" builtinId="44" hidden="1"/>
    <cellStyle name="60% - Accent4" xfId="953" builtinId="44" hidden="1"/>
    <cellStyle name="60% - Accent4" xfId="991" builtinId="44" hidden="1"/>
    <cellStyle name="60% - Accent4" xfId="717" builtinId="44" hidden="1"/>
    <cellStyle name="60% - Accent4" xfId="1044" builtinId="44" hidden="1"/>
    <cellStyle name="60% - Accent4" xfId="1084" builtinId="44" hidden="1"/>
    <cellStyle name="60% - Accent4" xfId="1130" builtinId="44" hidden="1"/>
    <cellStyle name="60% - Accent4" xfId="1166" builtinId="44" hidden="1"/>
    <cellStyle name="60% - Accent4" xfId="1215" builtinId="44" hidden="1"/>
    <cellStyle name="60% - Accent4" xfId="1256" builtinId="44" hidden="1"/>
    <cellStyle name="60% - Accent4" xfId="1292" builtinId="44" hidden="1"/>
    <cellStyle name="60% - Accent4" xfId="1332" builtinId="44" hidden="1"/>
    <cellStyle name="60% - Accent4" xfId="1007" builtinId="44" hidden="1"/>
    <cellStyle name="60% - Accent4" xfId="1373" builtinId="44" hidden="1"/>
    <cellStyle name="60% - Accent4" xfId="1410" builtinId="44" hidden="1"/>
    <cellStyle name="60% - Accent4" xfId="1453" builtinId="44" hidden="1"/>
    <cellStyle name="60% - Accent4" xfId="1485" builtinId="44" hidden="1"/>
    <cellStyle name="60% - Accent4" xfId="1530" builtinId="44" hidden="1"/>
    <cellStyle name="60% - Accent4" xfId="1566" builtinId="44" hidden="1"/>
    <cellStyle name="60% - Accent4" xfId="1599" builtinId="44" hidden="1"/>
    <cellStyle name="60% - Accent4" xfId="1635" builtinId="44" hidden="1"/>
    <cellStyle name="60% - Accent4" xfId="290" builtinId="44" hidden="1"/>
    <cellStyle name="60% - Accent4" xfId="1673" builtinId="44" hidden="1"/>
    <cellStyle name="60% - Accent4" xfId="1707" builtinId="44" hidden="1"/>
    <cellStyle name="60% - Accent4" xfId="1760" builtinId="44" hidden="1"/>
    <cellStyle name="60% - Accent4" xfId="1813" builtinId="44" hidden="1"/>
    <cellStyle name="60% - Accent4" xfId="1863" builtinId="44" hidden="1"/>
    <cellStyle name="60% - Accent4" xfId="1907" builtinId="44" hidden="1"/>
    <cellStyle name="60% - Accent4" xfId="1944" builtinId="44" hidden="1"/>
    <cellStyle name="60% - Accent4" xfId="1984" builtinId="44" hidden="1"/>
    <cellStyle name="60% - Accent4" xfId="2022" builtinId="44" hidden="1"/>
    <cellStyle name="60% - Accent4" xfId="2057" builtinId="44" hidden="1"/>
    <cellStyle name="60% - Accent4" xfId="2110" builtinId="44" hidden="1"/>
    <cellStyle name="60% - Accent4" xfId="2161" builtinId="44" hidden="1"/>
    <cellStyle name="60% - Accent4" xfId="2205" builtinId="44" hidden="1"/>
    <cellStyle name="60% - Accent4" xfId="2241" builtinId="44" hidden="1"/>
    <cellStyle name="60% - Accent4" xfId="2281" builtinId="44" hidden="1"/>
    <cellStyle name="60% - Accent4" xfId="2319" builtinId="44" hidden="1"/>
    <cellStyle name="60% - Accent4" xfId="2339" builtinId="44" hidden="1"/>
    <cellStyle name="60% - Accent4" xfId="2392" builtinId="44" hidden="1"/>
    <cellStyle name="60% - Accent4" xfId="2442" builtinId="44" hidden="1"/>
    <cellStyle name="60% - Accent4" xfId="2486" builtinId="44" hidden="1"/>
    <cellStyle name="60% - Accent4" xfId="2523" builtinId="44" hidden="1"/>
    <cellStyle name="60% - Accent4" xfId="2563" builtinId="44" hidden="1"/>
    <cellStyle name="60% - Accent4" xfId="2601" builtinId="44" hidden="1"/>
    <cellStyle name="60% - Accent4" xfId="2626" builtinId="44" hidden="1"/>
    <cellStyle name="60% - Accent4" xfId="2676" builtinId="44" hidden="1"/>
    <cellStyle name="60% - Accent4" xfId="2725" builtinId="44" hidden="1"/>
    <cellStyle name="60% - Accent4" xfId="2767" builtinId="44" hidden="1"/>
    <cellStyle name="60% - Accent4" xfId="2803" builtinId="44" hidden="1"/>
    <cellStyle name="60% - Accent4" xfId="2843" builtinId="44" hidden="1"/>
    <cellStyle name="60% - Accent4" xfId="2881" builtinId="44" hidden="1"/>
    <cellStyle name="60% - Accent4" xfId="2900" builtinId="44" hidden="1"/>
    <cellStyle name="60% - Accent4" xfId="2940" builtinId="44" hidden="1"/>
    <cellStyle name="60% - Accent4" xfId="2988" builtinId="44" hidden="1"/>
    <cellStyle name="60% - Accent4" xfId="3031" builtinId="44" hidden="1"/>
    <cellStyle name="60% - Accent4" xfId="3068" builtinId="44" hidden="1"/>
    <cellStyle name="60% - Accent4" xfId="3108" builtinId="44" hidden="1"/>
    <cellStyle name="60% - Accent4" xfId="3146" builtinId="44" hidden="1"/>
    <cellStyle name="60% - Accent4" xfId="3189" builtinId="44" hidden="1"/>
    <cellStyle name="60% - Accent4" xfId="3235" builtinId="44" hidden="1"/>
    <cellStyle name="60% - Accent4" xfId="3287" builtinId="44" hidden="1"/>
    <cellStyle name="60% - Accent4" xfId="3331" builtinId="44" hidden="1"/>
    <cellStyle name="60% - Accent4" xfId="3373" builtinId="44" hidden="1"/>
    <cellStyle name="60% - Accent4" xfId="3418" builtinId="44" hidden="1"/>
    <cellStyle name="60% - Accent4" xfId="3468" builtinId="44" hidden="1"/>
    <cellStyle name="60% - Accent4" xfId="3507" builtinId="44" hidden="1"/>
    <cellStyle name="60% - Accent4" xfId="3555" builtinId="44" hidden="1"/>
    <cellStyle name="60% - Accent4" xfId="3590" builtinId="44" hidden="1"/>
    <cellStyle name="60% - Accent4" xfId="3639" builtinId="44" hidden="1"/>
    <cellStyle name="60% - Accent4" xfId="3679" builtinId="44" hidden="1"/>
    <cellStyle name="60% - Accent4" xfId="3716" builtinId="44" hidden="1"/>
    <cellStyle name="60% - Accent4" xfId="3756" builtinId="44" hidden="1"/>
    <cellStyle name="60% - Accent4" xfId="3803" builtinId="44" hidden="1"/>
    <cellStyle name="60% - Accent4" xfId="3851" builtinId="44" hidden="1"/>
    <cellStyle name="60% - Accent4" xfId="3890" builtinId="44" hidden="1"/>
    <cellStyle name="60% - Accent4" xfId="3937" builtinId="44" hidden="1"/>
    <cellStyle name="60% - Accent4" xfId="3973" builtinId="44" hidden="1"/>
    <cellStyle name="60% - Accent4" xfId="4022" builtinId="44" hidden="1"/>
    <cellStyle name="60% - Accent4" xfId="4061" builtinId="44" hidden="1"/>
    <cellStyle name="60% - Accent4" xfId="4096" builtinId="44" hidden="1"/>
    <cellStyle name="60% - Accent4" xfId="4134" builtinId="44" hidden="1"/>
    <cellStyle name="60% - Accent4" xfId="3860" builtinId="44" hidden="1"/>
    <cellStyle name="60% - Accent4" xfId="4187" builtinId="44" hidden="1"/>
    <cellStyle name="60% - Accent4" xfId="4227" builtinId="44" hidden="1"/>
    <cellStyle name="60% - Accent4" xfId="4273" builtinId="44" hidden="1"/>
    <cellStyle name="60% - Accent4" xfId="4309" builtinId="44" hidden="1"/>
    <cellStyle name="60% - Accent4" xfId="4358" builtinId="44" hidden="1"/>
    <cellStyle name="60% - Accent4" xfId="4399" builtinId="44" hidden="1"/>
    <cellStyle name="60% - Accent4" xfId="4435" builtinId="44" hidden="1"/>
    <cellStyle name="60% - Accent4" xfId="4475" builtinId="44" hidden="1"/>
    <cellStyle name="60% - Accent4" xfId="4150" builtinId="44" hidden="1"/>
    <cellStyle name="60% - Accent4" xfId="4516" builtinId="44" hidden="1"/>
    <cellStyle name="60% - Accent4" xfId="4553" builtinId="44" hidden="1"/>
    <cellStyle name="60% - Accent4" xfId="4596" builtinId="44" hidden="1"/>
    <cellStyle name="60% - Accent4" xfId="4628" builtinId="44" hidden="1"/>
    <cellStyle name="60% - Accent4" xfId="4673" builtinId="44" hidden="1"/>
    <cellStyle name="60% - Accent4" xfId="4709" builtinId="44" hidden="1"/>
    <cellStyle name="60% - Accent4" xfId="4742" builtinId="44" hidden="1"/>
    <cellStyle name="60% - Accent4" xfId="4778" builtinId="44" hidden="1"/>
    <cellStyle name="60% - Accent4" xfId="3433" builtinId="44" hidden="1"/>
    <cellStyle name="60% - Accent4" xfId="4816" builtinId="44" hidden="1"/>
    <cellStyle name="60% - Accent4" xfId="4850" builtinId="44" hidden="1"/>
    <cellStyle name="60% - Accent4" xfId="4902" builtinId="44" hidden="1"/>
    <cellStyle name="60% - Accent4" xfId="4954" builtinId="44" hidden="1"/>
    <cellStyle name="60% - Accent4" xfId="5003" builtinId="44" hidden="1"/>
    <cellStyle name="60% - Accent4" xfId="5046" builtinId="44" hidden="1"/>
    <cellStyle name="60% - Accent4" xfId="5083" builtinId="44" hidden="1"/>
    <cellStyle name="60% - Accent4" xfId="5123" builtinId="44" hidden="1"/>
    <cellStyle name="60% - Accent4" xfId="5161" builtinId="44" hidden="1"/>
    <cellStyle name="60% - Accent4" xfId="5196" builtinId="44" hidden="1"/>
    <cellStyle name="60% - Accent4" xfId="5248" builtinId="44" hidden="1"/>
    <cellStyle name="60% - Accent4" xfId="5299" builtinId="44" hidden="1"/>
    <cellStyle name="60% - Accent4" xfId="5343" builtinId="44" hidden="1"/>
    <cellStyle name="60% - Accent4" xfId="5379" builtinId="44" hidden="1"/>
    <cellStyle name="60% - Accent4" xfId="5419" builtinId="44" hidden="1"/>
    <cellStyle name="60% - Accent4" xfId="5457" builtinId="44" hidden="1"/>
    <cellStyle name="60% - Accent4" xfId="5477" builtinId="44" hidden="1"/>
    <cellStyle name="60% - Accent4" xfId="5530" builtinId="44" hidden="1"/>
    <cellStyle name="60% - Accent4" xfId="5580" builtinId="44" hidden="1"/>
    <cellStyle name="60% - Accent4" xfId="5624" builtinId="44" hidden="1"/>
    <cellStyle name="60% - Accent4" xfId="5661" builtinId="44" hidden="1"/>
    <cellStyle name="60% - Accent4" xfId="5701" builtinId="44" hidden="1"/>
    <cellStyle name="60% - Accent4" xfId="5739" builtinId="44" hidden="1"/>
    <cellStyle name="60% - Accent4" xfId="5764" builtinId="44" hidden="1"/>
    <cellStyle name="60% - Accent4" xfId="5814" builtinId="44" hidden="1"/>
    <cellStyle name="60% - Accent4" xfId="5863" builtinId="44" hidden="1"/>
    <cellStyle name="60% - Accent4" xfId="5905" builtinId="44" hidden="1"/>
    <cellStyle name="60% - Accent4" xfId="5941" builtinId="44" hidden="1"/>
    <cellStyle name="60% - Accent4" xfId="5981" builtinId="44" hidden="1"/>
    <cellStyle name="60% - Accent4" xfId="6019" builtinId="44" hidden="1"/>
    <cellStyle name="60% - Accent4" xfId="6038" builtinId="44" hidden="1"/>
    <cellStyle name="60% - Accent4" xfId="6078" builtinId="44" hidden="1"/>
    <cellStyle name="60% - Accent4" xfId="6126" builtinId="44" hidden="1"/>
    <cellStyle name="60% - Accent4" xfId="6169" builtinId="44" hidden="1"/>
    <cellStyle name="60% - Accent4" xfId="6206" builtinId="44" hidden="1"/>
    <cellStyle name="60% - Accent4" xfId="6246" builtinId="44" hidden="1"/>
    <cellStyle name="60% - Accent4" xfId="6284" builtinId="44" hidden="1"/>
    <cellStyle name="60% - Accent4" xfId="6327" builtinId="44" hidden="1"/>
    <cellStyle name="60% - Accent4" xfId="6372" builtinId="44" hidden="1"/>
    <cellStyle name="60% - Accent4" xfId="6416" builtinId="44" hidden="1"/>
    <cellStyle name="60% - Accent4" xfId="6480" builtinId="44" hidden="1"/>
    <cellStyle name="60% - Accent4" xfId="6523" builtinId="44" hidden="1"/>
    <cellStyle name="60% - Accent4" xfId="6569" builtinId="44" hidden="1"/>
    <cellStyle name="60% - Accent4" xfId="6619" builtinId="44" hidden="1"/>
    <cellStyle name="60% - Accent4" xfId="6658" builtinId="44" hidden="1"/>
    <cellStyle name="60% - Accent4" xfId="6706" builtinId="44" hidden="1"/>
    <cellStyle name="60% - Accent4" xfId="6741" builtinId="44" hidden="1"/>
    <cellStyle name="60% - Accent4" xfId="6790" builtinId="44" hidden="1"/>
    <cellStyle name="60% - Accent4" xfId="6830" builtinId="44" hidden="1"/>
    <cellStyle name="60% - Accent4" xfId="6867" builtinId="44" hidden="1"/>
    <cellStyle name="60% - Accent4" xfId="6907" builtinId="44" hidden="1"/>
    <cellStyle name="60% - Accent4" xfId="6954" builtinId="44" hidden="1"/>
    <cellStyle name="60% - Accent4" xfId="7002" builtinId="44" hidden="1"/>
    <cellStyle name="60% - Accent4" xfId="7041" builtinId="44" hidden="1"/>
    <cellStyle name="60% - Accent4" xfId="7088" builtinId="44" hidden="1"/>
    <cellStyle name="60% - Accent4" xfId="7124" builtinId="44" hidden="1"/>
    <cellStyle name="60% - Accent4" xfId="7173" builtinId="44" hidden="1"/>
    <cellStyle name="60% - Accent4" xfId="7212" builtinId="44" hidden="1"/>
    <cellStyle name="60% - Accent4" xfId="7247" builtinId="44" hidden="1"/>
    <cellStyle name="60% - Accent4" xfId="7285" builtinId="44" hidden="1"/>
    <cellStyle name="60% - Accent4" xfId="7011" builtinId="44" hidden="1"/>
    <cellStyle name="60% - Accent4" xfId="7338" builtinId="44" hidden="1"/>
    <cellStyle name="60% - Accent4" xfId="7378" builtinId="44" hidden="1"/>
    <cellStyle name="60% - Accent4" xfId="7424" builtinId="44" hidden="1"/>
    <cellStyle name="60% - Accent4" xfId="7460" builtinId="44" hidden="1"/>
    <cellStyle name="60% - Accent4" xfId="7509" builtinId="44" hidden="1"/>
    <cellStyle name="60% - Accent4" xfId="7550" builtinId="44" hidden="1"/>
    <cellStyle name="60% - Accent4" xfId="7586" builtinId="44" hidden="1"/>
    <cellStyle name="60% - Accent4" xfId="7626" builtinId="44" hidden="1"/>
    <cellStyle name="60% - Accent4" xfId="7301" builtinId="44" hidden="1"/>
    <cellStyle name="60% - Accent4" xfId="7667" builtinId="44" hidden="1"/>
    <cellStyle name="60% - Accent4" xfId="7704" builtinId="44" hidden="1"/>
    <cellStyle name="60% - Accent4" xfId="7747" builtinId="44" hidden="1"/>
    <cellStyle name="60% - Accent4" xfId="7779" builtinId="44" hidden="1"/>
    <cellStyle name="60% - Accent4" xfId="7824" builtinId="44" hidden="1"/>
    <cellStyle name="60% - Accent4" xfId="7860" builtinId="44" hidden="1"/>
    <cellStyle name="60% - Accent4" xfId="7893" builtinId="44" hidden="1"/>
    <cellStyle name="60% - Accent4" xfId="7929" builtinId="44" hidden="1"/>
    <cellStyle name="60% - Accent4" xfId="6584" builtinId="44" hidden="1"/>
    <cellStyle name="60% - Accent4" xfId="7967" builtinId="44" hidden="1"/>
    <cellStyle name="60% - Accent4" xfId="8001" builtinId="44" hidden="1"/>
    <cellStyle name="60% - Accent4" xfId="8054" builtinId="44" hidden="1"/>
    <cellStyle name="60% - Accent4" xfId="8107" builtinId="44" hidden="1"/>
    <cellStyle name="60% - Accent4" xfId="8157" builtinId="44" hidden="1"/>
    <cellStyle name="60% - Accent4" xfId="8201" builtinId="44" hidden="1"/>
    <cellStyle name="60% - Accent4" xfId="8238" builtinId="44" hidden="1"/>
    <cellStyle name="60% - Accent4" xfId="8278" builtinId="44" hidden="1"/>
    <cellStyle name="60% - Accent4" xfId="8316" builtinId="44" hidden="1"/>
    <cellStyle name="60% - Accent4" xfId="8351" builtinId="44" hidden="1"/>
    <cellStyle name="60% - Accent4" xfId="8404" builtinId="44" hidden="1"/>
    <cellStyle name="60% - Accent4" xfId="8455" builtinId="44" hidden="1"/>
    <cellStyle name="60% - Accent4" xfId="8499" builtinId="44" hidden="1"/>
    <cellStyle name="60% - Accent4" xfId="8535" builtinId="44" hidden="1"/>
    <cellStyle name="60% - Accent4" xfId="8575" builtinId="44" hidden="1"/>
    <cellStyle name="60% - Accent4" xfId="8613" builtinId="44" hidden="1"/>
    <cellStyle name="60% - Accent4" xfId="8633" builtinId="44" hidden="1"/>
    <cellStyle name="60% - Accent4" xfId="8686" builtinId="44" hidden="1"/>
    <cellStyle name="60% - Accent4" xfId="8736" builtinId="44" hidden="1"/>
    <cellStyle name="60% - Accent4" xfId="8780" builtinId="44" hidden="1"/>
    <cellStyle name="60% - Accent4" xfId="8817" builtinId="44" hidden="1"/>
    <cellStyle name="60% - Accent4" xfId="8857" builtinId="44" hidden="1"/>
    <cellStyle name="60% - Accent4" xfId="8895" builtinId="44" hidden="1"/>
    <cellStyle name="60% - Accent4" xfId="8920" builtinId="44" hidden="1"/>
    <cellStyle name="60% - Accent4" xfId="8970" builtinId="44" hidden="1"/>
    <cellStyle name="60% - Accent4" xfId="9019" builtinId="44" hidden="1"/>
    <cellStyle name="60% - Accent4" xfId="9061" builtinId="44" hidden="1"/>
    <cellStyle name="60% - Accent4" xfId="9097" builtinId="44" hidden="1"/>
    <cellStyle name="60% - Accent4" xfId="9137" builtinId="44" hidden="1"/>
    <cellStyle name="60% - Accent4" xfId="9175" builtinId="44" hidden="1"/>
    <cellStyle name="60% - Accent4" xfId="9194" builtinId="44" hidden="1"/>
    <cellStyle name="60% - Accent4" xfId="9234" builtinId="44" hidden="1"/>
    <cellStyle name="60% - Accent4" xfId="9282" builtinId="44" hidden="1"/>
    <cellStyle name="60% - Accent4" xfId="9325" builtinId="44" hidden="1"/>
    <cellStyle name="60% - Accent4" xfId="9362" builtinId="44" hidden="1"/>
    <cellStyle name="60% - Accent4" xfId="9402" builtinId="44" hidden="1"/>
    <cellStyle name="60% - Accent4" xfId="9440" builtinId="44" hidden="1"/>
    <cellStyle name="60% - Accent4" xfId="9483" builtinId="44" hidden="1"/>
    <cellStyle name="60% - Accent4" xfId="9529" builtinId="44" hidden="1"/>
    <cellStyle name="60% - Accent4" xfId="9557" builtinId="44" hidden="1"/>
    <cellStyle name="60% - Accent4" xfId="9617" builtinId="44" hidden="1"/>
    <cellStyle name="60% - Accent4" xfId="9659" builtinId="44" hidden="1"/>
    <cellStyle name="60% - Accent4" xfId="9706" builtinId="44" hidden="1"/>
    <cellStyle name="60% - Accent4" xfId="9754" builtinId="44" hidden="1"/>
    <cellStyle name="60% - Accent4" xfId="9793" builtinId="44" hidden="1"/>
    <cellStyle name="60% - Accent4" xfId="9841" builtinId="44" hidden="1"/>
    <cellStyle name="60% - Accent4" xfId="9876" builtinId="44" hidden="1"/>
    <cellStyle name="60% - Accent4" xfId="9925" builtinId="44" hidden="1"/>
    <cellStyle name="60% - Accent4" xfId="9965" builtinId="44" hidden="1"/>
    <cellStyle name="60% - Accent4" xfId="10002" builtinId="44" hidden="1"/>
    <cellStyle name="60% - Accent4" xfId="10042" builtinId="44" hidden="1"/>
    <cellStyle name="60% - Accent4" xfId="10089" builtinId="44" hidden="1"/>
    <cellStyle name="60% - Accent4" xfId="10137" builtinId="44" hidden="1"/>
    <cellStyle name="60% - Accent4" xfId="10176" builtinId="44" hidden="1"/>
    <cellStyle name="60% - Accent4" xfId="10223" builtinId="44" hidden="1"/>
    <cellStyle name="60% - Accent4" xfId="10259" builtinId="44" hidden="1"/>
    <cellStyle name="60% - Accent4" xfId="10308" builtinId="44" hidden="1"/>
    <cellStyle name="60% - Accent4" xfId="10347" builtinId="44" hidden="1"/>
    <cellStyle name="60% - Accent4" xfId="10382" builtinId="44" hidden="1"/>
    <cellStyle name="60% - Accent4" xfId="10420" builtinId="44" hidden="1"/>
    <cellStyle name="60% - Accent4" xfId="10146" builtinId="44" hidden="1"/>
    <cellStyle name="60% - Accent4" xfId="10473" builtinId="44" hidden="1"/>
    <cellStyle name="60% - Accent4" xfId="10513" builtinId="44" hidden="1"/>
    <cellStyle name="60% - Accent4" xfId="10559" builtinId="44" hidden="1"/>
    <cellStyle name="60% - Accent4" xfId="10595" builtinId="44" hidden="1"/>
    <cellStyle name="60% - Accent4" xfId="10644" builtinId="44" hidden="1"/>
    <cellStyle name="60% - Accent4" xfId="10685" builtinId="44" hidden="1"/>
    <cellStyle name="60% - Accent4" xfId="10721" builtinId="44" hidden="1"/>
    <cellStyle name="60% - Accent4" xfId="10761" builtinId="44" hidden="1"/>
    <cellStyle name="60% - Accent4" xfId="10436" builtinId="44" hidden="1"/>
    <cellStyle name="60% - Accent4" xfId="10802" builtinId="44" hidden="1"/>
    <cellStyle name="60% - Accent4" xfId="10839" builtinId="44" hidden="1"/>
    <cellStyle name="60% - Accent4" xfId="10882" builtinId="44" hidden="1"/>
    <cellStyle name="60% - Accent4" xfId="10914" builtinId="44" hidden="1"/>
    <cellStyle name="60% - Accent4" xfId="10959" builtinId="44" hidden="1"/>
    <cellStyle name="60% - Accent4" xfId="10995" builtinId="44" hidden="1"/>
    <cellStyle name="60% - Accent4" xfId="11028" builtinId="44" hidden="1"/>
    <cellStyle name="60% - Accent4" xfId="11064" builtinId="44" hidden="1"/>
    <cellStyle name="60% - Accent4" xfId="9721" builtinId="44" hidden="1"/>
    <cellStyle name="60% - Accent4" xfId="11101" builtinId="44" hidden="1"/>
    <cellStyle name="60% - Accent4" xfId="11134" builtinId="44" hidden="1"/>
    <cellStyle name="60% - Accent4" xfId="11186" builtinId="44" hidden="1"/>
    <cellStyle name="60% - Accent4" xfId="11239" builtinId="44" hidden="1"/>
    <cellStyle name="60% - Accent4" xfId="11288" builtinId="44" hidden="1"/>
    <cellStyle name="60% - Accent4" xfId="11332" builtinId="44" hidden="1"/>
    <cellStyle name="60% - Accent4" xfId="11368" builtinId="44" hidden="1"/>
    <cellStyle name="60% - Accent4" xfId="11407" builtinId="44" hidden="1"/>
    <cellStyle name="60% - Accent4" xfId="11444" builtinId="44" hidden="1"/>
    <cellStyle name="60% - Accent4" xfId="11478" builtinId="44" hidden="1"/>
    <cellStyle name="60% - Accent4" xfId="11528" builtinId="44" hidden="1"/>
    <cellStyle name="60% - Accent4" xfId="11578" builtinId="44" hidden="1"/>
    <cellStyle name="60% - Accent4" xfId="11620" builtinId="44" hidden="1"/>
    <cellStyle name="60% - Accent4" xfId="11655" builtinId="44" hidden="1"/>
    <cellStyle name="60% - Accent4" xfId="11694" builtinId="44" hidden="1"/>
    <cellStyle name="60% - Accent4" xfId="11732" builtinId="44" hidden="1"/>
    <cellStyle name="60% - Accent4" xfId="11752" builtinId="44" hidden="1"/>
    <cellStyle name="60% - Accent4" xfId="11803" builtinId="44" hidden="1"/>
    <cellStyle name="60% - Accent4" xfId="11852" builtinId="44" hidden="1"/>
    <cellStyle name="60% - Accent4" xfId="11894" builtinId="44" hidden="1"/>
    <cellStyle name="60% - Accent4" xfId="11930" builtinId="44" hidden="1"/>
    <cellStyle name="60% - Accent4" xfId="11969" builtinId="44" hidden="1"/>
    <cellStyle name="60% - Accent4" xfId="12007" builtinId="44" hidden="1"/>
    <cellStyle name="60% - Accent4" xfId="12032" builtinId="44" hidden="1"/>
    <cellStyle name="60% - Accent4" xfId="12080" builtinId="44" hidden="1"/>
    <cellStyle name="60% - Accent4" xfId="12126" builtinId="44" hidden="1"/>
    <cellStyle name="60% - Accent4" xfId="12165" builtinId="44" hidden="1"/>
    <cellStyle name="60% - Accent4" xfId="12200" builtinId="44" hidden="1"/>
    <cellStyle name="60% - Accent4" xfId="12239" builtinId="44" hidden="1"/>
    <cellStyle name="60% - Accent4" xfId="12277" builtinId="44" hidden="1"/>
    <cellStyle name="60% - Accent4" xfId="12296" builtinId="44" hidden="1"/>
    <cellStyle name="60% - Accent4" xfId="12335" builtinId="44" hidden="1"/>
    <cellStyle name="60% - Accent4" xfId="12382" builtinId="44" hidden="1"/>
    <cellStyle name="60% - Accent4" xfId="12424" builtinId="44" hidden="1"/>
    <cellStyle name="60% - Accent4" xfId="12461" builtinId="44" hidden="1"/>
    <cellStyle name="60% - Accent4" xfId="12500" builtinId="44" hidden="1"/>
    <cellStyle name="60% - Accent4" xfId="12538" builtinId="44" hidden="1"/>
    <cellStyle name="60% - Accent4" xfId="12580" builtinId="44" hidden="1"/>
    <cellStyle name="60% - Accent4" xfId="12625" builtinId="44" hidden="1"/>
    <cellStyle name="60% - Accent4" xfId="11164" builtinId="44" hidden="1"/>
    <cellStyle name="60% - Accent4" xfId="12444" builtinId="44" hidden="1"/>
    <cellStyle name="60% - Accent4" xfId="11836" builtinId="44" hidden="1"/>
    <cellStyle name="60% - Accent4" xfId="12258" builtinId="44" hidden="1"/>
    <cellStyle name="60% - Accent4" xfId="11512" builtinId="44" hidden="1"/>
    <cellStyle name="60% - Accent4" xfId="12667" builtinId="44" hidden="1"/>
    <cellStyle name="60% - Accent4" xfId="12714" builtinId="44" hidden="1"/>
    <cellStyle name="60% - Accent4" xfId="12749" builtinId="44" hidden="1"/>
    <cellStyle name="60% - Accent4" xfId="12798" builtinId="44" hidden="1"/>
    <cellStyle name="60% - Accent4" xfId="12838" builtinId="44" hidden="1"/>
    <cellStyle name="60% - Accent4" xfId="12874" builtinId="44" hidden="1"/>
    <cellStyle name="60% - Accent4" xfId="12914" builtinId="44" hidden="1"/>
    <cellStyle name="60% - Accent4" xfId="12960" builtinId="44" hidden="1"/>
    <cellStyle name="60% - Accent4" xfId="13008" builtinId="44" hidden="1"/>
    <cellStyle name="60% - Accent4" xfId="13047" builtinId="44" hidden="1"/>
    <cellStyle name="60% - Accent4" xfId="13094" builtinId="44" hidden="1"/>
    <cellStyle name="60% - Accent4" xfId="13130" builtinId="44" hidden="1"/>
    <cellStyle name="60% - Accent4" xfId="13179" builtinId="44" hidden="1"/>
    <cellStyle name="60% - Accent4" xfId="13218" builtinId="44" hidden="1"/>
    <cellStyle name="60% - Accent4" xfId="13253" builtinId="44" hidden="1"/>
    <cellStyle name="60% - Accent4" xfId="13291" builtinId="44" hidden="1"/>
    <cellStyle name="60% - Accent4" xfId="13017" builtinId="44" hidden="1"/>
    <cellStyle name="60% - Accent4" xfId="13344" builtinId="44" hidden="1"/>
    <cellStyle name="60% - Accent4" xfId="13384" builtinId="44" hidden="1"/>
    <cellStyle name="60% - Accent4" xfId="13430" builtinId="44" hidden="1"/>
    <cellStyle name="60% - Accent4" xfId="13466" builtinId="44" hidden="1"/>
    <cellStyle name="60% - Accent4" xfId="13515" builtinId="44" hidden="1"/>
    <cellStyle name="60% - Accent4" xfId="13556" builtinId="44" hidden="1"/>
    <cellStyle name="60% - Accent4" xfId="13592" builtinId="44" hidden="1"/>
    <cellStyle name="60% - Accent4" xfId="13632" builtinId="44" hidden="1"/>
    <cellStyle name="60% - Accent4" xfId="13307" builtinId="44" hidden="1"/>
    <cellStyle name="60% - Accent4" xfId="13673" builtinId="44" hidden="1"/>
    <cellStyle name="60% - Accent4" xfId="13709" builtinId="44" hidden="1"/>
    <cellStyle name="60% - Accent4" xfId="13752" builtinId="44" hidden="1"/>
    <cellStyle name="60% - Accent4" xfId="13784" builtinId="44" hidden="1"/>
    <cellStyle name="60% - Accent4" xfId="13829" builtinId="44" hidden="1"/>
    <cellStyle name="60% - Accent4" xfId="13865" builtinId="44" hidden="1"/>
    <cellStyle name="60% - Accent4" xfId="13898" builtinId="44" hidden="1"/>
    <cellStyle name="60% - Accent4" xfId="13934" builtinId="44" hidden="1"/>
    <cellStyle name="60% - Accent4" xfId="11168" builtinId="44" hidden="1"/>
    <cellStyle name="60% - Accent4" xfId="13968" builtinId="44" hidden="1"/>
    <cellStyle name="60% - Accent4" xfId="13999" builtinId="44" hidden="1"/>
    <cellStyle name="60% - Accent4" xfId="14043" builtinId="44" hidden="1"/>
    <cellStyle name="60% - Accent4" xfId="14089" builtinId="44" hidden="1"/>
    <cellStyle name="60% - Accent4" xfId="14134" builtinId="44" hidden="1"/>
    <cellStyle name="60% - Accent4" xfId="14171" builtinId="44" hidden="1"/>
    <cellStyle name="60% - Accent4" xfId="14203" builtinId="44" hidden="1"/>
    <cellStyle name="60% - Accent4" xfId="14239" builtinId="44" hidden="1"/>
    <cellStyle name="60% - Accent4" xfId="14272" builtinId="44" hidden="1"/>
    <cellStyle name="60% - Accent4" xfId="14302" builtinId="44" hidden="1"/>
    <cellStyle name="60% - Accent4" xfId="14348" builtinId="44" hidden="1"/>
    <cellStyle name="60% - Accent4" xfId="14396" builtinId="44" hidden="1"/>
    <cellStyle name="60% - Accent4" xfId="14435" builtinId="44" hidden="1"/>
    <cellStyle name="60% - Accent4" xfId="14468" builtinId="44" hidden="1"/>
    <cellStyle name="60% - Accent4" xfId="14504" builtinId="44" hidden="1"/>
    <cellStyle name="60% - Accent4" xfId="14540" builtinId="44" hidden="1"/>
    <cellStyle name="60% - Accent4" xfId="14559" builtinId="44" hidden="1"/>
    <cellStyle name="60% - Accent4" xfId="14607" builtinId="44" hidden="1"/>
    <cellStyle name="60% - Accent4" xfId="14654" builtinId="44" hidden="1"/>
    <cellStyle name="60% - Accent4" xfId="14693" builtinId="44" hidden="1"/>
    <cellStyle name="60% - Accent4" xfId="14727" builtinId="44" hidden="1"/>
    <cellStyle name="60% - Accent4" xfId="14763" builtinId="44" hidden="1"/>
    <cellStyle name="60% - Accent4" xfId="14799" builtinId="44" hidden="1"/>
    <cellStyle name="60% - Accent4" xfId="14823" builtinId="44" hidden="1"/>
    <cellStyle name="60% - Accent4" xfId="14869" builtinId="44" hidden="1"/>
    <cellStyle name="60% - Accent4" xfId="14913" builtinId="44" hidden="1"/>
    <cellStyle name="60% - Accent4" xfId="14950" builtinId="44" hidden="1"/>
    <cellStyle name="60% - Accent4" xfId="14983" builtinId="44" hidden="1"/>
    <cellStyle name="60% - Accent4" xfId="15019" builtinId="44" hidden="1"/>
    <cellStyle name="60% - Accent4" xfId="15055" builtinId="44" hidden="1"/>
    <cellStyle name="60% - Accent4" xfId="15073" builtinId="44" hidden="1"/>
    <cellStyle name="60% - Accent4" xfId="15110" builtinId="44" hidden="1"/>
    <cellStyle name="60% - Accent4" xfId="15155" builtinId="44" hidden="1"/>
    <cellStyle name="60% - Accent4" xfId="15193" builtinId="44" hidden="1"/>
    <cellStyle name="60% - Accent4" xfId="15227" builtinId="44" hidden="1"/>
    <cellStyle name="60% - Accent4" xfId="15263" builtinId="44" hidden="1"/>
    <cellStyle name="60% - Accent4" xfId="15299" builtinId="44" hidden="1"/>
    <cellStyle name="60% - Accent4" xfId="15335" builtinId="44" hidden="1"/>
    <cellStyle name="60% - Accent4" xfId="15374" builtinId="44" hidden="1"/>
    <cellStyle name="60% - Accent5" xfId="44" builtinId="48" hidden="1"/>
    <cellStyle name="60% - Accent5" xfId="98" builtinId="48" hidden="1"/>
    <cellStyle name="60% - Accent5" xfId="141" builtinId="48" hidden="1"/>
    <cellStyle name="60% - Accent5" xfId="188" builtinId="48" hidden="1"/>
    <cellStyle name="60% - Accent5" xfId="230" builtinId="48" hidden="1"/>
    <cellStyle name="60% - Accent5" xfId="279" builtinId="48" hidden="1"/>
    <cellStyle name="60% - Accent5" xfId="329" builtinId="48" hidden="1"/>
    <cellStyle name="60% - Accent5" xfId="368" builtinId="48" hidden="1"/>
    <cellStyle name="60% - Accent5" xfId="416" builtinId="48" hidden="1"/>
    <cellStyle name="60% - Accent5" xfId="451" builtinId="48" hidden="1"/>
    <cellStyle name="60% - Accent5" xfId="500" builtinId="48" hidden="1"/>
    <cellStyle name="60% - Accent5" xfId="540" builtinId="48" hidden="1"/>
    <cellStyle name="60% - Accent5" xfId="577" builtinId="48" hidden="1"/>
    <cellStyle name="60% - Accent5" xfId="617" builtinId="48" hidden="1"/>
    <cellStyle name="60% - Accent5" xfId="664" builtinId="48" hidden="1"/>
    <cellStyle name="60% - Accent5" xfId="712" builtinId="48" hidden="1"/>
    <cellStyle name="60% - Accent5" xfId="751" builtinId="48" hidden="1"/>
    <cellStyle name="60% - Accent5" xfId="798" builtinId="48" hidden="1"/>
    <cellStyle name="60% - Accent5" xfId="834" builtinId="48" hidden="1"/>
    <cellStyle name="60% - Accent5" xfId="883" builtinId="48" hidden="1"/>
    <cellStyle name="60% - Accent5" xfId="922" builtinId="48" hidden="1"/>
    <cellStyle name="60% - Accent5" xfId="957" builtinId="48" hidden="1"/>
    <cellStyle name="60% - Accent5" xfId="995" builtinId="48" hidden="1"/>
    <cellStyle name="60% - Accent5" xfId="627" builtinId="48" hidden="1"/>
    <cellStyle name="60% - Accent5" xfId="1048" builtinId="48" hidden="1"/>
    <cellStyle name="60% - Accent5" xfId="1088" builtinId="48" hidden="1"/>
    <cellStyle name="60% - Accent5" xfId="1134" builtinId="48" hidden="1"/>
    <cellStyle name="60% - Accent5" xfId="1170" builtinId="48" hidden="1"/>
    <cellStyle name="60% - Accent5" xfId="1219" builtinId="48" hidden="1"/>
    <cellStyle name="60% - Accent5" xfId="1260" builtinId="48" hidden="1"/>
    <cellStyle name="60% - Accent5" xfId="1296" builtinId="48" hidden="1"/>
    <cellStyle name="60% - Accent5" xfId="1336" builtinId="48" hidden="1"/>
    <cellStyle name="60% - Accent5" xfId="1236" builtinId="48" hidden="1"/>
    <cellStyle name="60% - Accent5" xfId="1377" builtinId="48" hidden="1"/>
    <cellStyle name="60% - Accent5" xfId="1414" builtinId="48" hidden="1"/>
    <cellStyle name="60% - Accent5" xfId="1457" builtinId="48" hidden="1"/>
    <cellStyle name="60% - Accent5" xfId="1489" builtinId="48" hidden="1"/>
    <cellStyle name="60% - Accent5" xfId="1534" builtinId="48" hidden="1"/>
    <cellStyle name="60% - Accent5" xfId="1570" builtinId="48" hidden="1"/>
    <cellStyle name="60% - Accent5" xfId="1603" builtinId="48" hidden="1"/>
    <cellStyle name="60% - Accent5" xfId="1639" builtinId="48" hidden="1"/>
    <cellStyle name="60% - Accent5" xfId="840" builtinId="48" hidden="1"/>
    <cellStyle name="60% - Accent5" xfId="1677" builtinId="48" hidden="1"/>
    <cellStyle name="60% - Accent5" xfId="1711" builtinId="48" hidden="1"/>
    <cellStyle name="60% - Accent5" xfId="1764" builtinId="48" hidden="1"/>
    <cellStyle name="60% - Accent5" xfId="1817" builtinId="48" hidden="1"/>
    <cellStyle name="60% - Accent5" xfId="1867" builtinId="48" hidden="1"/>
    <cellStyle name="60% - Accent5" xfId="1911" builtinId="48" hidden="1"/>
    <cellStyle name="60% - Accent5" xfId="1948" builtinId="48" hidden="1"/>
    <cellStyle name="60% - Accent5" xfId="1988" builtinId="48" hidden="1"/>
    <cellStyle name="60% - Accent5" xfId="2026" builtinId="48" hidden="1"/>
    <cellStyle name="60% - Accent5" xfId="2061" builtinId="48" hidden="1"/>
    <cellStyle name="60% - Accent5" xfId="2114" builtinId="48" hidden="1"/>
    <cellStyle name="60% - Accent5" xfId="2165" builtinId="48" hidden="1"/>
    <cellStyle name="60% - Accent5" xfId="2209" builtinId="48" hidden="1"/>
    <cellStyle name="60% - Accent5" xfId="2245" builtinId="48" hidden="1"/>
    <cellStyle name="60% - Accent5" xfId="2285" builtinId="48" hidden="1"/>
    <cellStyle name="60% - Accent5" xfId="2323" builtinId="48" hidden="1"/>
    <cellStyle name="60% - Accent5" xfId="2343" builtinId="48" hidden="1"/>
    <cellStyle name="60% - Accent5" xfId="2396" builtinId="48" hidden="1"/>
    <cellStyle name="60% - Accent5" xfId="2446" builtinId="48" hidden="1"/>
    <cellStyle name="60% - Accent5" xfId="2490" builtinId="48" hidden="1"/>
    <cellStyle name="60% - Accent5" xfId="2527" builtinId="48" hidden="1"/>
    <cellStyle name="60% - Accent5" xfId="2567" builtinId="48" hidden="1"/>
    <cellStyle name="60% - Accent5" xfId="2605" builtinId="48" hidden="1"/>
    <cellStyle name="60% - Accent5" xfId="2630" builtinId="48" hidden="1"/>
    <cellStyle name="60% - Accent5" xfId="2680" builtinId="48" hidden="1"/>
    <cellStyle name="60% - Accent5" xfId="2729" builtinId="48" hidden="1"/>
    <cellStyle name="60% - Accent5" xfId="2771" builtinId="48" hidden="1"/>
    <cellStyle name="60% - Accent5" xfId="2807" builtinId="48" hidden="1"/>
    <cellStyle name="60% - Accent5" xfId="2847" builtinId="48" hidden="1"/>
    <cellStyle name="60% - Accent5" xfId="2885" builtinId="48" hidden="1"/>
    <cellStyle name="60% - Accent5" xfId="2904" builtinId="48" hidden="1"/>
    <cellStyle name="60% - Accent5" xfId="2944" builtinId="48" hidden="1"/>
    <cellStyle name="60% - Accent5" xfId="2992" builtinId="48" hidden="1"/>
    <cellStyle name="60% - Accent5" xfId="3035" builtinId="48" hidden="1"/>
    <cellStyle name="60% - Accent5" xfId="3072" builtinId="48" hidden="1"/>
    <cellStyle name="60% - Accent5" xfId="3112" builtinId="48" hidden="1"/>
    <cellStyle name="60% - Accent5" xfId="3150" builtinId="48" hidden="1"/>
    <cellStyle name="60% - Accent5" xfId="3193" builtinId="48" hidden="1"/>
    <cellStyle name="60% - Accent5" xfId="3239" builtinId="48" hidden="1"/>
    <cellStyle name="60% - Accent5" xfId="3291" builtinId="48" hidden="1"/>
    <cellStyle name="60% - Accent5" xfId="3335" builtinId="48" hidden="1"/>
    <cellStyle name="60% - Accent5" xfId="3377" builtinId="48" hidden="1"/>
    <cellStyle name="60% - Accent5" xfId="3422" builtinId="48" hidden="1"/>
    <cellStyle name="60% - Accent5" xfId="3472" builtinId="48" hidden="1"/>
    <cellStyle name="60% - Accent5" xfId="3511" builtinId="48" hidden="1"/>
    <cellStyle name="60% - Accent5" xfId="3559" builtinId="48" hidden="1"/>
    <cellStyle name="60% - Accent5" xfId="3594" builtinId="48" hidden="1"/>
    <cellStyle name="60% - Accent5" xfId="3643" builtinId="48" hidden="1"/>
    <cellStyle name="60% - Accent5" xfId="3683" builtinId="48" hidden="1"/>
    <cellStyle name="60% - Accent5" xfId="3720" builtinId="48" hidden="1"/>
    <cellStyle name="60% - Accent5" xfId="3760" builtinId="48" hidden="1"/>
    <cellStyle name="60% - Accent5" xfId="3807" builtinId="48" hidden="1"/>
    <cellStyle name="60% - Accent5" xfId="3855" builtinId="48" hidden="1"/>
    <cellStyle name="60% - Accent5" xfId="3894" builtinId="48" hidden="1"/>
    <cellStyle name="60% - Accent5" xfId="3941" builtinId="48" hidden="1"/>
    <cellStyle name="60% - Accent5" xfId="3977" builtinId="48" hidden="1"/>
    <cellStyle name="60% - Accent5" xfId="4026" builtinId="48" hidden="1"/>
    <cellStyle name="60% - Accent5" xfId="4065" builtinId="48" hidden="1"/>
    <cellStyle name="60% - Accent5" xfId="4100" builtinId="48" hidden="1"/>
    <cellStyle name="60% - Accent5" xfId="4138" builtinId="48" hidden="1"/>
    <cellStyle name="60% - Accent5" xfId="3770" builtinId="48" hidden="1"/>
    <cellStyle name="60% - Accent5" xfId="4191" builtinId="48" hidden="1"/>
    <cellStyle name="60% - Accent5" xfId="4231" builtinId="48" hidden="1"/>
    <cellStyle name="60% - Accent5" xfId="4277" builtinId="48" hidden="1"/>
    <cellStyle name="60% - Accent5" xfId="4313" builtinId="48" hidden="1"/>
    <cellStyle name="60% - Accent5" xfId="4362" builtinId="48" hidden="1"/>
    <cellStyle name="60% - Accent5" xfId="4403" builtinId="48" hidden="1"/>
    <cellStyle name="60% - Accent5" xfId="4439" builtinId="48" hidden="1"/>
    <cellStyle name="60% - Accent5" xfId="4479" builtinId="48" hidden="1"/>
    <cellStyle name="60% - Accent5" xfId="4379" builtinId="48" hidden="1"/>
    <cellStyle name="60% - Accent5" xfId="4520" builtinId="48" hidden="1"/>
    <cellStyle name="60% - Accent5" xfId="4557" builtinId="48" hidden="1"/>
    <cellStyle name="60% - Accent5" xfId="4600" builtinId="48" hidden="1"/>
    <cellStyle name="60% - Accent5" xfId="4632" builtinId="48" hidden="1"/>
    <cellStyle name="60% - Accent5" xfId="4677" builtinId="48" hidden="1"/>
    <cellStyle name="60% - Accent5" xfId="4713" builtinId="48" hidden="1"/>
    <cellStyle name="60% - Accent5" xfId="4746" builtinId="48" hidden="1"/>
    <cellStyle name="60% - Accent5" xfId="4782" builtinId="48" hidden="1"/>
    <cellStyle name="60% - Accent5" xfId="3983" builtinId="48" hidden="1"/>
    <cellStyle name="60% - Accent5" xfId="4820" builtinId="48" hidden="1"/>
    <cellStyle name="60% - Accent5" xfId="4854" builtinId="48" hidden="1"/>
    <cellStyle name="60% - Accent5" xfId="4906" builtinId="48" hidden="1"/>
    <cellStyle name="60% - Accent5" xfId="4958" builtinId="48" hidden="1"/>
    <cellStyle name="60% - Accent5" xfId="5007" builtinId="48" hidden="1"/>
    <cellStyle name="60% - Accent5" xfId="5050" builtinId="48" hidden="1"/>
    <cellStyle name="60% - Accent5" xfId="5087" builtinId="48" hidden="1"/>
    <cellStyle name="60% - Accent5" xfId="5127" builtinId="48" hidden="1"/>
    <cellStyle name="60% - Accent5" xfId="5165" builtinId="48" hidden="1"/>
    <cellStyle name="60% - Accent5" xfId="5200" builtinId="48" hidden="1"/>
    <cellStyle name="60% - Accent5" xfId="5252" builtinId="48" hidden="1"/>
    <cellStyle name="60% - Accent5" xfId="5303" builtinId="48" hidden="1"/>
    <cellStyle name="60% - Accent5" xfId="5347" builtinId="48" hidden="1"/>
    <cellStyle name="60% - Accent5" xfId="5383" builtinId="48" hidden="1"/>
    <cellStyle name="60% - Accent5" xfId="5423" builtinId="48" hidden="1"/>
    <cellStyle name="60% - Accent5" xfId="5461" builtinId="48" hidden="1"/>
    <cellStyle name="60% - Accent5" xfId="5481" builtinId="48" hidden="1"/>
    <cellStyle name="60% - Accent5" xfId="5534" builtinId="48" hidden="1"/>
    <cellStyle name="60% - Accent5" xfId="5584" builtinId="48" hidden="1"/>
    <cellStyle name="60% - Accent5" xfId="5628" builtinId="48" hidden="1"/>
    <cellStyle name="60% - Accent5" xfId="5665" builtinId="48" hidden="1"/>
    <cellStyle name="60% - Accent5" xfId="5705" builtinId="48" hidden="1"/>
    <cellStyle name="60% - Accent5" xfId="5743" builtinId="48" hidden="1"/>
    <cellStyle name="60% - Accent5" xfId="5768" builtinId="48" hidden="1"/>
    <cellStyle name="60% - Accent5" xfId="5818" builtinId="48" hidden="1"/>
    <cellStyle name="60% - Accent5" xfId="5867" builtinId="48" hidden="1"/>
    <cellStyle name="60% - Accent5" xfId="5909" builtinId="48" hidden="1"/>
    <cellStyle name="60% - Accent5" xfId="5945" builtinId="48" hidden="1"/>
    <cellStyle name="60% - Accent5" xfId="5985" builtinId="48" hidden="1"/>
    <cellStyle name="60% - Accent5" xfId="6023" builtinId="48" hidden="1"/>
    <cellStyle name="60% - Accent5" xfId="6042" builtinId="48" hidden="1"/>
    <cellStyle name="60% - Accent5" xfId="6082" builtinId="48" hidden="1"/>
    <cellStyle name="60% - Accent5" xfId="6130" builtinId="48" hidden="1"/>
    <cellStyle name="60% - Accent5" xfId="6173" builtinId="48" hidden="1"/>
    <cellStyle name="60% - Accent5" xfId="6210" builtinId="48" hidden="1"/>
    <cellStyle name="60% - Accent5" xfId="6250" builtinId="48" hidden="1"/>
    <cellStyle name="60% - Accent5" xfId="6288" builtinId="48" hidden="1"/>
    <cellStyle name="60% - Accent5" xfId="6331" builtinId="48" hidden="1"/>
    <cellStyle name="60% - Accent5" xfId="6376" builtinId="48" hidden="1"/>
    <cellStyle name="60% - Accent5" xfId="6420" builtinId="48" hidden="1"/>
    <cellStyle name="60% - Accent5" xfId="6484" builtinId="48" hidden="1"/>
    <cellStyle name="60% - Accent5" xfId="6527" builtinId="48" hidden="1"/>
    <cellStyle name="60% - Accent5" xfId="6573" builtinId="48" hidden="1"/>
    <cellStyle name="60% - Accent5" xfId="6623" builtinId="48" hidden="1"/>
    <cellStyle name="60% - Accent5" xfId="6662" builtinId="48" hidden="1"/>
    <cellStyle name="60% - Accent5" xfId="6710" builtinId="48" hidden="1"/>
    <cellStyle name="60% - Accent5" xfId="6745" builtinId="48" hidden="1"/>
    <cellStyle name="60% - Accent5" xfId="6794" builtinId="48" hidden="1"/>
    <cellStyle name="60% - Accent5" xfId="6834" builtinId="48" hidden="1"/>
    <cellStyle name="60% - Accent5" xfId="6871" builtinId="48" hidden="1"/>
    <cellStyle name="60% - Accent5" xfId="6911" builtinId="48" hidden="1"/>
    <cellStyle name="60% - Accent5" xfId="6958" builtinId="48" hidden="1"/>
    <cellStyle name="60% - Accent5" xfId="7006" builtinId="48" hidden="1"/>
    <cellStyle name="60% - Accent5" xfId="7045" builtinId="48" hidden="1"/>
    <cellStyle name="60% - Accent5" xfId="7092" builtinId="48" hidden="1"/>
    <cellStyle name="60% - Accent5" xfId="7128" builtinId="48" hidden="1"/>
    <cellStyle name="60% - Accent5" xfId="7177" builtinId="48" hidden="1"/>
    <cellStyle name="60% - Accent5" xfId="7216" builtinId="48" hidden="1"/>
    <cellStyle name="60% - Accent5" xfId="7251" builtinId="48" hidden="1"/>
    <cellStyle name="60% - Accent5" xfId="7289" builtinId="48" hidden="1"/>
    <cellStyle name="60% - Accent5" xfId="6921" builtinId="48" hidden="1"/>
    <cellStyle name="60% - Accent5" xfId="7342" builtinId="48" hidden="1"/>
    <cellStyle name="60% - Accent5" xfId="7382" builtinId="48" hidden="1"/>
    <cellStyle name="60% - Accent5" xfId="7428" builtinId="48" hidden="1"/>
    <cellStyle name="60% - Accent5" xfId="7464" builtinId="48" hidden="1"/>
    <cellStyle name="60% - Accent5" xfId="7513" builtinId="48" hidden="1"/>
    <cellStyle name="60% - Accent5" xfId="7554" builtinId="48" hidden="1"/>
    <cellStyle name="60% - Accent5" xfId="7590" builtinId="48" hidden="1"/>
    <cellStyle name="60% - Accent5" xfId="7630" builtinId="48" hidden="1"/>
    <cellStyle name="60% - Accent5" xfId="7530" builtinId="48" hidden="1"/>
    <cellStyle name="60% - Accent5" xfId="7671" builtinId="48" hidden="1"/>
    <cellStyle name="60% - Accent5" xfId="7708" builtinId="48" hidden="1"/>
    <cellStyle name="60% - Accent5" xfId="7751" builtinId="48" hidden="1"/>
    <cellStyle name="60% - Accent5" xfId="7783" builtinId="48" hidden="1"/>
    <cellStyle name="60% - Accent5" xfId="7828" builtinId="48" hidden="1"/>
    <cellStyle name="60% - Accent5" xfId="7864" builtinId="48" hidden="1"/>
    <cellStyle name="60% - Accent5" xfId="7897" builtinId="48" hidden="1"/>
    <cellStyle name="60% - Accent5" xfId="7933" builtinId="48" hidden="1"/>
    <cellStyle name="60% - Accent5" xfId="7134" builtinId="48" hidden="1"/>
    <cellStyle name="60% - Accent5" xfId="7971" builtinId="48" hidden="1"/>
    <cellStyle name="60% - Accent5" xfId="8005" builtinId="48" hidden="1"/>
    <cellStyle name="60% - Accent5" xfId="8058" builtinId="48" hidden="1"/>
    <cellStyle name="60% - Accent5" xfId="8111" builtinId="48" hidden="1"/>
    <cellStyle name="60% - Accent5" xfId="8161" builtinId="48" hidden="1"/>
    <cellStyle name="60% - Accent5" xfId="8205" builtinId="48" hidden="1"/>
    <cellStyle name="60% - Accent5" xfId="8242" builtinId="48" hidden="1"/>
    <cellStyle name="60% - Accent5" xfId="8282" builtinId="48" hidden="1"/>
    <cellStyle name="60% - Accent5" xfId="8320" builtinId="48" hidden="1"/>
    <cellStyle name="60% - Accent5" xfId="8355" builtinId="48" hidden="1"/>
    <cellStyle name="60% - Accent5" xfId="8408" builtinId="48" hidden="1"/>
    <cellStyle name="60% - Accent5" xfId="8459" builtinId="48" hidden="1"/>
    <cellStyle name="60% - Accent5" xfId="8503" builtinId="48" hidden="1"/>
    <cellStyle name="60% - Accent5" xfId="8539" builtinId="48" hidden="1"/>
    <cellStyle name="60% - Accent5" xfId="8579" builtinId="48" hidden="1"/>
    <cellStyle name="60% - Accent5" xfId="8617" builtinId="48" hidden="1"/>
    <cellStyle name="60% - Accent5" xfId="8637" builtinId="48" hidden="1"/>
    <cellStyle name="60% - Accent5" xfId="8690" builtinId="48" hidden="1"/>
    <cellStyle name="60% - Accent5" xfId="8740" builtinId="48" hidden="1"/>
    <cellStyle name="60% - Accent5" xfId="8784" builtinId="48" hidden="1"/>
    <cellStyle name="60% - Accent5" xfId="8821" builtinId="48" hidden="1"/>
    <cellStyle name="60% - Accent5" xfId="8861" builtinId="48" hidden="1"/>
    <cellStyle name="60% - Accent5" xfId="8899" builtinId="48" hidden="1"/>
    <cellStyle name="60% - Accent5" xfId="8924" builtinId="48" hidden="1"/>
    <cellStyle name="60% - Accent5" xfId="8974" builtinId="48" hidden="1"/>
    <cellStyle name="60% - Accent5" xfId="9023" builtinId="48" hidden="1"/>
    <cellStyle name="60% - Accent5" xfId="9065" builtinId="48" hidden="1"/>
    <cellStyle name="60% - Accent5" xfId="9101" builtinId="48" hidden="1"/>
    <cellStyle name="60% - Accent5" xfId="9141" builtinId="48" hidden="1"/>
    <cellStyle name="60% - Accent5" xfId="9179" builtinId="48" hidden="1"/>
    <cellStyle name="60% - Accent5" xfId="9198" builtinId="48" hidden="1"/>
    <cellStyle name="60% - Accent5" xfId="9238" builtinId="48" hidden="1"/>
    <cellStyle name="60% - Accent5" xfId="9286" builtinId="48" hidden="1"/>
    <cellStyle name="60% - Accent5" xfId="9329" builtinId="48" hidden="1"/>
    <cellStyle name="60% - Accent5" xfId="9366" builtinId="48" hidden="1"/>
    <cellStyle name="60% - Accent5" xfId="9406" builtinId="48" hidden="1"/>
    <cellStyle name="60% - Accent5" xfId="9444" builtinId="48" hidden="1"/>
    <cellStyle name="60% - Accent5" xfId="9487" builtinId="48" hidden="1"/>
    <cellStyle name="60% - Accent5" xfId="9533" builtinId="48" hidden="1"/>
    <cellStyle name="60% - Accent5" xfId="9561" builtinId="48" hidden="1"/>
    <cellStyle name="60% - Accent5" xfId="9621" builtinId="48" hidden="1"/>
    <cellStyle name="60% - Accent5" xfId="9663" builtinId="48" hidden="1"/>
    <cellStyle name="60% - Accent5" xfId="9710" builtinId="48" hidden="1"/>
    <cellStyle name="60% - Accent5" xfId="9758" builtinId="48" hidden="1"/>
    <cellStyle name="60% - Accent5" xfId="9797" builtinId="48" hidden="1"/>
    <cellStyle name="60% - Accent5" xfId="9845" builtinId="48" hidden="1"/>
    <cellStyle name="60% - Accent5" xfId="9880" builtinId="48" hidden="1"/>
    <cellStyle name="60% - Accent5" xfId="9929" builtinId="48" hidden="1"/>
    <cellStyle name="60% - Accent5" xfId="9969" builtinId="48" hidden="1"/>
    <cellStyle name="60% - Accent5" xfId="10006" builtinId="48" hidden="1"/>
    <cellStyle name="60% - Accent5" xfId="10046" builtinId="48" hidden="1"/>
    <cellStyle name="60% - Accent5" xfId="10093" builtinId="48" hidden="1"/>
    <cellStyle name="60% - Accent5" xfId="10141" builtinId="48" hidden="1"/>
    <cellStyle name="60% - Accent5" xfId="10180" builtinId="48" hidden="1"/>
    <cellStyle name="60% - Accent5" xfId="10227" builtinId="48" hidden="1"/>
    <cellStyle name="60% - Accent5" xfId="10263" builtinId="48" hidden="1"/>
    <cellStyle name="60% - Accent5" xfId="10312" builtinId="48" hidden="1"/>
    <cellStyle name="60% - Accent5" xfId="10351" builtinId="48" hidden="1"/>
    <cellStyle name="60% - Accent5" xfId="10386" builtinId="48" hidden="1"/>
    <cellStyle name="60% - Accent5" xfId="10424" builtinId="48" hidden="1"/>
    <cellStyle name="60% - Accent5" xfId="10056" builtinId="48" hidden="1"/>
    <cellStyle name="60% - Accent5" xfId="10477" builtinId="48" hidden="1"/>
    <cellStyle name="60% - Accent5" xfId="10517" builtinId="48" hidden="1"/>
    <cellStyle name="60% - Accent5" xfId="10563" builtinId="48" hidden="1"/>
    <cellStyle name="60% - Accent5" xfId="10599" builtinId="48" hidden="1"/>
    <cellStyle name="60% - Accent5" xfId="10648" builtinId="48" hidden="1"/>
    <cellStyle name="60% - Accent5" xfId="10689" builtinId="48" hidden="1"/>
    <cellStyle name="60% - Accent5" xfId="10725" builtinId="48" hidden="1"/>
    <cellStyle name="60% - Accent5" xfId="10765" builtinId="48" hidden="1"/>
    <cellStyle name="60% - Accent5" xfId="10665" builtinId="48" hidden="1"/>
    <cellStyle name="60% - Accent5" xfId="10806" builtinId="48" hidden="1"/>
    <cellStyle name="60% - Accent5" xfId="10843" builtinId="48" hidden="1"/>
    <cellStyle name="60% - Accent5" xfId="10886" builtinId="48" hidden="1"/>
    <cellStyle name="60% - Accent5" xfId="10918" builtinId="48" hidden="1"/>
    <cellStyle name="60% - Accent5" xfId="10963" builtinId="48" hidden="1"/>
    <cellStyle name="60% - Accent5" xfId="10999" builtinId="48" hidden="1"/>
    <cellStyle name="60% - Accent5" xfId="11032" builtinId="48" hidden="1"/>
    <cellStyle name="60% - Accent5" xfId="11068" builtinId="48" hidden="1"/>
    <cellStyle name="60% - Accent5" xfId="10269" builtinId="48" hidden="1"/>
    <cellStyle name="60% - Accent5" xfId="11105" builtinId="48" hidden="1"/>
    <cellStyle name="60% - Accent5" xfId="11138" builtinId="48" hidden="1"/>
    <cellStyle name="60% - Accent5" xfId="11190" builtinId="48" hidden="1"/>
    <cellStyle name="60% - Accent5" xfId="11243" builtinId="48" hidden="1"/>
    <cellStyle name="60% - Accent5" xfId="11292" builtinId="48" hidden="1"/>
    <cellStyle name="60% - Accent5" xfId="11336" builtinId="48" hidden="1"/>
    <cellStyle name="60% - Accent5" xfId="11372" builtinId="48" hidden="1"/>
    <cellStyle name="60% - Accent5" xfId="11411" builtinId="48" hidden="1"/>
    <cellStyle name="60% - Accent5" xfId="11448" builtinId="48" hidden="1"/>
    <cellStyle name="60% - Accent5" xfId="11482" builtinId="48" hidden="1"/>
    <cellStyle name="60% - Accent5" xfId="11532" builtinId="48" hidden="1"/>
    <cellStyle name="60% - Accent5" xfId="11582" builtinId="48" hidden="1"/>
    <cellStyle name="60% - Accent5" xfId="11624" builtinId="48" hidden="1"/>
    <cellStyle name="60% - Accent5" xfId="11659" builtinId="48" hidden="1"/>
    <cellStyle name="60% - Accent5" xfId="11698" builtinId="48" hidden="1"/>
    <cellStyle name="60% - Accent5" xfId="11736" builtinId="48" hidden="1"/>
    <cellStyle name="60% - Accent5" xfId="11756" builtinId="48" hidden="1"/>
    <cellStyle name="60% - Accent5" xfId="11807" builtinId="48" hidden="1"/>
    <cellStyle name="60% - Accent5" xfId="11856" builtinId="48" hidden="1"/>
    <cellStyle name="60% - Accent5" xfId="11898" builtinId="48" hidden="1"/>
    <cellStyle name="60% - Accent5" xfId="11934" builtinId="48" hidden="1"/>
    <cellStyle name="60% - Accent5" xfId="11973" builtinId="48" hidden="1"/>
    <cellStyle name="60% - Accent5" xfId="12011" builtinId="48" hidden="1"/>
    <cellStyle name="60% - Accent5" xfId="12036" builtinId="48" hidden="1"/>
    <cellStyle name="60% - Accent5" xfId="12084" builtinId="48" hidden="1"/>
    <cellStyle name="60% - Accent5" xfId="12130" builtinId="48" hidden="1"/>
    <cellStyle name="60% - Accent5" xfId="12169" builtinId="48" hidden="1"/>
    <cellStyle name="60% - Accent5" xfId="12204" builtinId="48" hidden="1"/>
    <cellStyle name="60% - Accent5" xfId="12243" builtinId="48" hidden="1"/>
    <cellStyle name="60% - Accent5" xfId="12281" builtinId="48" hidden="1"/>
    <cellStyle name="60% - Accent5" xfId="12300" builtinId="48" hidden="1"/>
    <cellStyle name="60% - Accent5" xfId="12339" builtinId="48" hidden="1"/>
    <cellStyle name="60% - Accent5" xfId="12386" builtinId="48" hidden="1"/>
    <cellStyle name="60% - Accent5" xfId="12428" builtinId="48" hidden="1"/>
    <cellStyle name="60% - Accent5" xfId="12465" builtinId="48" hidden="1"/>
    <cellStyle name="60% - Accent5" xfId="12504" builtinId="48" hidden="1"/>
    <cellStyle name="60% - Accent5" xfId="12542" builtinId="48" hidden="1"/>
    <cellStyle name="60% - Accent5" xfId="12584" builtinId="48" hidden="1"/>
    <cellStyle name="60% - Accent5" xfId="12629" builtinId="48" hidden="1"/>
    <cellStyle name="60% - Accent5" xfId="12605" builtinId="48" hidden="1"/>
    <cellStyle name="60% - Accent5" xfId="12260" builtinId="48" hidden="1"/>
    <cellStyle name="60% - Accent5" xfId="11678" builtinId="48" hidden="1"/>
    <cellStyle name="60% - Accent5" xfId="9979" builtinId="48" hidden="1"/>
    <cellStyle name="60% - Accent5" xfId="11351" builtinId="48" hidden="1"/>
    <cellStyle name="60% - Accent5" xfId="12671" builtinId="48" hidden="1"/>
    <cellStyle name="60% - Accent5" xfId="12718" builtinId="48" hidden="1"/>
    <cellStyle name="60% - Accent5" xfId="12753" builtinId="48" hidden="1"/>
    <cellStyle name="60% - Accent5" xfId="12802" builtinId="48" hidden="1"/>
    <cellStyle name="60% - Accent5" xfId="12842" builtinId="48" hidden="1"/>
    <cellStyle name="60% - Accent5" xfId="12878" builtinId="48" hidden="1"/>
    <cellStyle name="60% - Accent5" xfId="12918" builtinId="48" hidden="1"/>
    <cellStyle name="60% - Accent5" xfId="12964" builtinId="48" hidden="1"/>
    <cellStyle name="60% - Accent5" xfId="13012" builtinId="48" hidden="1"/>
    <cellStyle name="60% - Accent5" xfId="13051" builtinId="48" hidden="1"/>
    <cellStyle name="60% - Accent5" xfId="13098" builtinId="48" hidden="1"/>
    <cellStyle name="60% - Accent5" xfId="13134" builtinId="48" hidden="1"/>
    <cellStyle name="60% - Accent5" xfId="13183" builtinId="48" hidden="1"/>
    <cellStyle name="60% - Accent5" xfId="13222" builtinId="48" hidden="1"/>
    <cellStyle name="60% - Accent5" xfId="13257" builtinId="48" hidden="1"/>
    <cellStyle name="60% - Accent5" xfId="13295" builtinId="48" hidden="1"/>
    <cellStyle name="60% - Accent5" xfId="12927" builtinId="48" hidden="1"/>
    <cellStyle name="60% - Accent5" xfId="13348" builtinId="48" hidden="1"/>
    <cellStyle name="60% - Accent5" xfId="13388" builtinId="48" hidden="1"/>
    <cellStyle name="60% - Accent5" xfId="13434" builtinId="48" hidden="1"/>
    <cellStyle name="60% - Accent5" xfId="13470" builtinId="48" hidden="1"/>
    <cellStyle name="60% - Accent5" xfId="13519" builtinId="48" hidden="1"/>
    <cellStyle name="60% - Accent5" xfId="13560" builtinId="48" hidden="1"/>
    <cellStyle name="60% - Accent5" xfId="13596" builtinId="48" hidden="1"/>
    <cellStyle name="60% - Accent5" xfId="13636" builtinId="48" hidden="1"/>
    <cellStyle name="60% - Accent5" xfId="13536" builtinId="48" hidden="1"/>
    <cellStyle name="60% - Accent5" xfId="13677" builtinId="48" hidden="1"/>
    <cellStyle name="60% - Accent5" xfId="13713" builtinId="48" hidden="1"/>
    <cellStyle name="60% - Accent5" xfId="13756" builtinId="48" hidden="1"/>
    <cellStyle name="60% - Accent5" xfId="13788" builtinId="48" hidden="1"/>
    <cellStyle name="60% - Accent5" xfId="13833" builtinId="48" hidden="1"/>
    <cellStyle name="60% - Accent5" xfId="13869" builtinId="48" hidden="1"/>
    <cellStyle name="60% - Accent5" xfId="13902" builtinId="48" hidden="1"/>
    <cellStyle name="60% - Accent5" xfId="13938" builtinId="48" hidden="1"/>
    <cellStyle name="60% - Accent5" xfId="13140" builtinId="48" hidden="1"/>
    <cellStyle name="60% - Accent5" xfId="13972" builtinId="48" hidden="1"/>
    <cellStyle name="60% - Accent5" xfId="14003" builtinId="48" hidden="1"/>
    <cellStyle name="60% - Accent5" xfId="14047" builtinId="48" hidden="1"/>
    <cellStyle name="60% - Accent5" xfId="14093" builtinId="48" hidden="1"/>
    <cellStyle name="60% - Accent5" xfId="14138" builtinId="48" hidden="1"/>
    <cellStyle name="60% - Accent5" xfId="14175" builtinId="48" hidden="1"/>
    <cellStyle name="60% - Accent5" xfId="14207" builtinId="48" hidden="1"/>
    <cellStyle name="60% - Accent5" xfId="14243" builtinId="48" hidden="1"/>
    <cellStyle name="60% - Accent5" xfId="14276" builtinId="48" hidden="1"/>
    <cellStyle name="60% - Accent5" xfId="14306" builtinId="48" hidden="1"/>
    <cellStyle name="60% - Accent5" xfId="14352" builtinId="48" hidden="1"/>
    <cellStyle name="60% - Accent5" xfId="14400" builtinId="48" hidden="1"/>
    <cellStyle name="60% - Accent5" xfId="14439" builtinId="48" hidden="1"/>
    <cellStyle name="60% - Accent5" xfId="14472" builtinId="48" hidden="1"/>
    <cellStyle name="60% - Accent5" xfId="14508" builtinId="48" hidden="1"/>
    <cellStyle name="60% - Accent5" xfId="14544" builtinId="48" hidden="1"/>
    <cellStyle name="60% - Accent5" xfId="14563" builtinId="48" hidden="1"/>
    <cellStyle name="60% - Accent5" xfId="14611" builtinId="48" hidden="1"/>
    <cellStyle name="60% - Accent5" xfId="14658" builtinId="48" hidden="1"/>
    <cellStyle name="60% - Accent5" xfId="14697" builtinId="48" hidden="1"/>
    <cellStyle name="60% - Accent5" xfId="14731" builtinId="48" hidden="1"/>
    <cellStyle name="60% - Accent5" xfId="14767" builtinId="48" hidden="1"/>
    <cellStyle name="60% - Accent5" xfId="14803" builtinId="48" hidden="1"/>
    <cellStyle name="60% - Accent5" xfId="14827" builtinId="48" hidden="1"/>
    <cellStyle name="60% - Accent5" xfId="14873" builtinId="48" hidden="1"/>
    <cellStyle name="60% - Accent5" xfId="14917" builtinId="48" hidden="1"/>
    <cellStyle name="60% - Accent5" xfId="14954" builtinId="48" hidden="1"/>
    <cellStyle name="60% - Accent5" xfId="14987" builtinId="48" hidden="1"/>
    <cellStyle name="60% - Accent5" xfId="15023" builtinId="48" hidden="1"/>
    <cellStyle name="60% - Accent5" xfId="15059" builtinId="48" hidden="1"/>
    <cellStyle name="60% - Accent5" xfId="15077" builtinId="48" hidden="1"/>
    <cellStyle name="60% - Accent5" xfId="15114" builtinId="48" hidden="1"/>
    <cellStyle name="60% - Accent5" xfId="15159" builtinId="48" hidden="1"/>
    <cellStyle name="60% - Accent5" xfId="15197" builtinId="48" hidden="1"/>
    <cellStyle name="60% - Accent5" xfId="15231" builtinId="48" hidden="1"/>
    <cellStyle name="60% - Accent5" xfId="15267" builtinId="48" hidden="1"/>
    <cellStyle name="60% - Accent5" xfId="15303" builtinId="48" hidden="1"/>
    <cellStyle name="60% - Accent5" xfId="15339" builtinId="48" hidden="1"/>
    <cellStyle name="60% - Accent5" xfId="15378" builtinId="48" hidden="1"/>
    <cellStyle name="60% - Accent6" xfId="48" builtinId="52" hidden="1"/>
    <cellStyle name="60% - Accent6" xfId="102" builtinId="52" hidden="1"/>
    <cellStyle name="60% - Accent6" xfId="145" builtinId="52" hidden="1"/>
    <cellStyle name="60% - Accent6" xfId="192" builtinId="52" hidden="1"/>
    <cellStyle name="60% - Accent6" xfId="234" builtinId="52" hidden="1"/>
    <cellStyle name="60% - Accent6" xfId="283" builtinId="52" hidden="1"/>
    <cellStyle name="60% - Accent6" xfId="333" builtinId="52" hidden="1"/>
    <cellStyle name="60% - Accent6" xfId="372" builtinId="52" hidden="1"/>
    <cellStyle name="60% - Accent6" xfId="420" builtinId="52" hidden="1"/>
    <cellStyle name="60% - Accent6" xfId="455" builtinId="52" hidden="1"/>
    <cellStyle name="60% - Accent6" xfId="504" builtinId="52" hidden="1"/>
    <cellStyle name="60% - Accent6" xfId="544" builtinId="52" hidden="1"/>
    <cellStyle name="60% - Accent6" xfId="581" builtinId="52" hidden="1"/>
    <cellStyle name="60% - Accent6" xfId="621" builtinId="52" hidden="1"/>
    <cellStyle name="60% - Accent6" xfId="668" builtinId="52" hidden="1"/>
    <cellStyle name="60% - Accent6" xfId="716" builtinId="52" hidden="1"/>
    <cellStyle name="60% - Accent6" xfId="755" builtinId="52" hidden="1"/>
    <cellStyle name="60% - Accent6" xfId="802" builtinId="52" hidden="1"/>
    <cellStyle name="60% - Accent6" xfId="838" builtinId="52" hidden="1"/>
    <cellStyle name="60% - Accent6" xfId="887" builtinId="52" hidden="1"/>
    <cellStyle name="60% - Accent6" xfId="926" builtinId="52" hidden="1"/>
    <cellStyle name="60% - Accent6" xfId="961" builtinId="52" hidden="1"/>
    <cellStyle name="60% - Accent6" xfId="999" builtinId="52" hidden="1"/>
    <cellStyle name="60% - Accent6" xfId="1003" builtinId="52" hidden="1"/>
    <cellStyle name="60% - Accent6" xfId="1052" builtinId="52" hidden="1"/>
    <cellStyle name="60% - Accent6" xfId="1092" builtinId="52" hidden="1"/>
    <cellStyle name="60% - Accent6" xfId="1138" builtinId="52" hidden="1"/>
    <cellStyle name="60% - Accent6" xfId="1174" builtinId="52" hidden="1"/>
    <cellStyle name="60% - Accent6" xfId="1223" builtinId="52" hidden="1"/>
    <cellStyle name="60% - Accent6" xfId="1264" builtinId="52" hidden="1"/>
    <cellStyle name="60% - Accent6" xfId="1300" builtinId="52" hidden="1"/>
    <cellStyle name="60% - Accent6" xfId="1340" builtinId="52" hidden="1"/>
    <cellStyle name="60% - Accent6" xfId="1196" builtinId="52" hidden="1"/>
    <cellStyle name="60% - Accent6" xfId="1381" builtinId="52" hidden="1"/>
    <cellStyle name="60% - Accent6" xfId="1418" builtinId="52" hidden="1"/>
    <cellStyle name="60% - Accent6" xfId="1461" builtinId="52" hidden="1"/>
    <cellStyle name="60% - Accent6" xfId="1493" builtinId="52" hidden="1"/>
    <cellStyle name="60% - Accent6" xfId="1538" builtinId="52" hidden="1"/>
    <cellStyle name="60% - Accent6" xfId="1574" builtinId="52" hidden="1"/>
    <cellStyle name="60% - Accent6" xfId="1607" builtinId="52" hidden="1"/>
    <cellStyle name="60% - Accent6" xfId="1643" builtinId="52" hidden="1"/>
    <cellStyle name="60% - Accent6" xfId="308" builtinId="52" hidden="1"/>
    <cellStyle name="60% - Accent6" xfId="1681" builtinId="52" hidden="1"/>
    <cellStyle name="60% - Accent6" xfId="1715" builtinId="52" hidden="1"/>
    <cellStyle name="60% - Accent6" xfId="1768" builtinId="52" hidden="1"/>
    <cellStyle name="60% - Accent6" xfId="1821" builtinId="52" hidden="1"/>
    <cellStyle name="60% - Accent6" xfId="1871" builtinId="52" hidden="1"/>
    <cellStyle name="60% - Accent6" xfId="1915" builtinId="52" hidden="1"/>
    <cellStyle name="60% - Accent6" xfId="1952" builtinId="52" hidden="1"/>
    <cellStyle name="60% - Accent6" xfId="1992" builtinId="52" hidden="1"/>
    <cellStyle name="60% - Accent6" xfId="2030" builtinId="52" hidden="1"/>
    <cellStyle name="60% - Accent6" xfId="2065" builtinId="52" hidden="1"/>
    <cellStyle name="60% - Accent6" xfId="2118" builtinId="52" hidden="1"/>
    <cellStyle name="60% - Accent6" xfId="2169" builtinId="52" hidden="1"/>
    <cellStyle name="60% - Accent6" xfId="2213" builtinId="52" hidden="1"/>
    <cellStyle name="60% - Accent6" xfId="2249" builtinId="52" hidden="1"/>
    <cellStyle name="60% - Accent6" xfId="2289" builtinId="52" hidden="1"/>
    <cellStyle name="60% - Accent6" xfId="2327" builtinId="52" hidden="1"/>
    <cellStyle name="60% - Accent6" xfId="2347" builtinId="52" hidden="1"/>
    <cellStyle name="60% - Accent6" xfId="2400" builtinId="52" hidden="1"/>
    <cellStyle name="60% - Accent6" xfId="2450" builtinId="52" hidden="1"/>
    <cellStyle name="60% - Accent6" xfId="2494" builtinId="52" hidden="1"/>
    <cellStyle name="60% - Accent6" xfId="2531" builtinId="52" hidden="1"/>
    <cellStyle name="60% - Accent6" xfId="2571" builtinId="52" hidden="1"/>
    <cellStyle name="60% - Accent6" xfId="2609" builtinId="52" hidden="1"/>
    <cellStyle name="60% - Accent6" xfId="2634" builtinId="52" hidden="1"/>
    <cellStyle name="60% - Accent6" xfId="2684" builtinId="52" hidden="1"/>
    <cellStyle name="60% - Accent6" xfId="2733" builtinId="52" hidden="1"/>
    <cellStyle name="60% - Accent6" xfId="2775" builtinId="52" hidden="1"/>
    <cellStyle name="60% - Accent6" xfId="2811" builtinId="52" hidden="1"/>
    <cellStyle name="60% - Accent6" xfId="2851" builtinId="52" hidden="1"/>
    <cellStyle name="60% - Accent6" xfId="2889" builtinId="52" hidden="1"/>
    <cellStyle name="60% - Accent6" xfId="2908" builtinId="52" hidden="1"/>
    <cellStyle name="60% - Accent6" xfId="2948" builtinId="52" hidden="1"/>
    <cellStyle name="60% - Accent6" xfId="2996" builtinId="52" hidden="1"/>
    <cellStyle name="60% - Accent6" xfId="3039" builtinId="52" hidden="1"/>
    <cellStyle name="60% - Accent6" xfId="3076" builtinId="52" hidden="1"/>
    <cellStyle name="60% - Accent6" xfId="3116" builtinId="52" hidden="1"/>
    <cellStyle name="60% - Accent6" xfId="3154" builtinId="52" hidden="1"/>
    <cellStyle name="60% - Accent6" xfId="3197" builtinId="52" hidden="1"/>
    <cellStyle name="60% - Accent6" xfId="3243" builtinId="52" hidden="1"/>
    <cellStyle name="60% - Accent6" xfId="3295" builtinId="52" hidden="1"/>
    <cellStyle name="60% - Accent6" xfId="3339" builtinId="52" hidden="1"/>
    <cellStyle name="60% - Accent6" xfId="3381" builtinId="52" hidden="1"/>
    <cellStyle name="60% - Accent6" xfId="3426" builtinId="52" hidden="1"/>
    <cellStyle name="60% - Accent6" xfId="3476" builtinId="52" hidden="1"/>
    <cellStyle name="60% - Accent6" xfId="3515" builtinId="52" hidden="1"/>
    <cellStyle name="60% - Accent6" xfId="3563" builtinId="52" hidden="1"/>
    <cellStyle name="60% - Accent6" xfId="3598" builtinId="52" hidden="1"/>
    <cellStyle name="60% - Accent6" xfId="3647" builtinId="52" hidden="1"/>
    <cellStyle name="60% - Accent6" xfId="3687" builtinId="52" hidden="1"/>
    <cellStyle name="60% - Accent6" xfId="3724" builtinId="52" hidden="1"/>
    <cellStyle name="60% - Accent6" xfId="3764" builtinId="52" hidden="1"/>
    <cellStyle name="60% - Accent6" xfId="3811" builtinId="52" hidden="1"/>
    <cellStyle name="60% - Accent6" xfId="3859" builtinId="52" hidden="1"/>
    <cellStyle name="60% - Accent6" xfId="3898" builtinId="52" hidden="1"/>
    <cellStyle name="60% - Accent6" xfId="3945" builtinId="52" hidden="1"/>
    <cellStyle name="60% - Accent6" xfId="3981" builtinId="52" hidden="1"/>
    <cellStyle name="60% - Accent6" xfId="4030" builtinId="52" hidden="1"/>
    <cellStyle name="60% - Accent6" xfId="4069" builtinId="52" hidden="1"/>
    <cellStyle name="60% - Accent6" xfId="4104" builtinId="52" hidden="1"/>
    <cellStyle name="60% - Accent6" xfId="4142" builtinId="52" hidden="1"/>
    <cellStyle name="60% - Accent6" xfId="4146" builtinId="52" hidden="1"/>
    <cellStyle name="60% - Accent6" xfId="4195" builtinId="52" hidden="1"/>
    <cellStyle name="60% - Accent6" xfId="4235" builtinId="52" hidden="1"/>
    <cellStyle name="60% - Accent6" xfId="4281" builtinId="52" hidden="1"/>
    <cellStyle name="60% - Accent6" xfId="4317" builtinId="52" hidden="1"/>
    <cellStyle name="60% - Accent6" xfId="4366" builtinId="52" hidden="1"/>
    <cellStyle name="60% - Accent6" xfId="4407" builtinId="52" hidden="1"/>
    <cellStyle name="60% - Accent6" xfId="4443" builtinId="52" hidden="1"/>
    <cellStyle name="60% - Accent6" xfId="4483" builtinId="52" hidden="1"/>
    <cellStyle name="60% - Accent6" xfId="4339" builtinId="52" hidden="1"/>
    <cellStyle name="60% - Accent6" xfId="4524" builtinId="52" hidden="1"/>
    <cellStyle name="60% - Accent6" xfId="4561" builtinId="52" hidden="1"/>
    <cellStyle name="60% - Accent6" xfId="4604" builtinId="52" hidden="1"/>
    <cellStyle name="60% - Accent6" xfId="4636" builtinId="52" hidden="1"/>
    <cellStyle name="60% - Accent6" xfId="4681" builtinId="52" hidden="1"/>
    <cellStyle name="60% - Accent6" xfId="4717" builtinId="52" hidden="1"/>
    <cellStyle name="60% - Accent6" xfId="4750" builtinId="52" hidden="1"/>
    <cellStyle name="60% - Accent6" xfId="4786" builtinId="52" hidden="1"/>
    <cellStyle name="60% - Accent6" xfId="3451" builtinId="52" hidden="1"/>
    <cellStyle name="60% - Accent6" xfId="4824" builtinId="52" hidden="1"/>
    <cellStyle name="60% - Accent6" xfId="4858" builtinId="52" hidden="1"/>
    <cellStyle name="60% - Accent6" xfId="4910" builtinId="52" hidden="1"/>
    <cellStyle name="60% - Accent6" xfId="4962" builtinId="52" hidden="1"/>
    <cellStyle name="60% - Accent6" xfId="5011" builtinId="52" hidden="1"/>
    <cellStyle name="60% - Accent6" xfId="5054" builtinId="52" hidden="1"/>
    <cellStyle name="60% - Accent6" xfId="5091" builtinId="52" hidden="1"/>
    <cellStyle name="60% - Accent6" xfId="5131" builtinId="52" hidden="1"/>
    <cellStyle name="60% - Accent6" xfId="5169" builtinId="52" hidden="1"/>
    <cellStyle name="60% - Accent6" xfId="5204" builtinId="52" hidden="1"/>
    <cellStyle name="60% - Accent6" xfId="5256" builtinId="52" hidden="1"/>
    <cellStyle name="60% - Accent6" xfId="5307" builtinId="52" hidden="1"/>
    <cellStyle name="60% - Accent6" xfId="5351" builtinId="52" hidden="1"/>
    <cellStyle name="60% - Accent6" xfId="5387" builtinId="52" hidden="1"/>
    <cellStyle name="60% - Accent6" xfId="5427" builtinId="52" hidden="1"/>
    <cellStyle name="60% - Accent6" xfId="5465" builtinId="52" hidden="1"/>
    <cellStyle name="60% - Accent6" xfId="5485" builtinId="52" hidden="1"/>
    <cellStyle name="60% - Accent6" xfId="5538" builtinId="52" hidden="1"/>
    <cellStyle name="60% - Accent6" xfId="5588" builtinId="52" hidden="1"/>
    <cellStyle name="60% - Accent6" xfId="5632" builtinId="52" hidden="1"/>
    <cellStyle name="60% - Accent6" xfId="5669" builtinId="52" hidden="1"/>
    <cellStyle name="60% - Accent6" xfId="5709" builtinId="52" hidden="1"/>
    <cellStyle name="60% - Accent6" xfId="5747" builtinId="52" hidden="1"/>
    <cellStyle name="60% - Accent6" xfId="5772" builtinId="52" hidden="1"/>
    <cellStyle name="60% - Accent6" xfId="5822" builtinId="52" hidden="1"/>
    <cellStyle name="60% - Accent6" xfId="5871" builtinId="52" hidden="1"/>
    <cellStyle name="60% - Accent6" xfId="5913" builtinId="52" hidden="1"/>
    <cellStyle name="60% - Accent6" xfId="5949" builtinId="52" hidden="1"/>
    <cellStyle name="60% - Accent6" xfId="5989" builtinId="52" hidden="1"/>
    <cellStyle name="60% - Accent6" xfId="6027" builtinId="52" hidden="1"/>
    <cellStyle name="60% - Accent6" xfId="6046" builtinId="52" hidden="1"/>
    <cellStyle name="60% - Accent6" xfId="6086" builtinId="52" hidden="1"/>
    <cellStyle name="60% - Accent6" xfId="6134" builtinId="52" hidden="1"/>
    <cellStyle name="60% - Accent6" xfId="6177" builtinId="52" hidden="1"/>
    <cellStyle name="60% - Accent6" xfId="6214" builtinId="52" hidden="1"/>
    <cellStyle name="60% - Accent6" xfId="6254" builtinId="52" hidden="1"/>
    <cellStyle name="60% - Accent6" xfId="6292" builtinId="52" hidden="1"/>
    <cellStyle name="60% - Accent6" xfId="6335" builtinId="52" hidden="1"/>
    <cellStyle name="60% - Accent6" xfId="6380" builtinId="52" hidden="1"/>
    <cellStyle name="60% - Accent6" xfId="6424" builtinId="52" hidden="1"/>
    <cellStyle name="60% - Accent6" xfId="6488" builtinId="52" hidden="1"/>
    <cellStyle name="60% - Accent6" xfId="6531" builtinId="52" hidden="1"/>
    <cellStyle name="60% - Accent6" xfId="6577" builtinId="52" hidden="1"/>
    <cellStyle name="60% - Accent6" xfId="6627" builtinId="52" hidden="1"/>
    <cellStyle name="60% - Accent6" xfId="6666" builtinId="52" hidden="1"/>
    <cellStyle name="60% - Accent6" xfId="6714" builtinId="52" hidden="1"/>
    <cellStyle name="60% - Accent6" xfId="6749" builtinId="52" hidden="1"/>
    <cellStyle name="60% - Accent6" xfId="6798" builtinId="52" hidden="1"/>
    <cellStyle name="60% - Accent6" xfId="6838" builtinId="52" hidden="1"/>
    <cellStyle name="60% - Accent6" xfId="6875" builtinId="52" hidden="1"/>
    <cellStyle name="60% - Accent6" xfId="6915" builtinId="52" hidden="1"/>
    <cellStyle name="60% - Accent6" xfId="6962" builtinId="52" hidden="1"/>
    <cellStyle name="60% - Accent6" xfId="7010" builtinId="52" hidden="1"/>
    <cellStyle name="60% - Accent6" xfId="7049" builtinId="52" hidden="1"/>
    <cellStyle name="60% - Accent6" xfId="7096" builtinId="52" hidden="1"/>
    <cellStyle name="60% - Accent6" xfId="7132" builtinId="52" hidden="1"/>
    <cellStyle name="60% - Accent6" xfId="7181" builtinId="52" hidden="1"/>
    <cellStyle name="60% - Accent6" xfId="7220" builtinId="52" hidden="1"/>
    <cellStyle name="60% - Accent6" xfId="7255" builtinId="52" hidden="1"/>
    <cellStyle name="60% - Accent6" xfId="7293" builtinId="52" hidden="1"/>
    <cellStyle name="60% - Accent6" xfId="7297" builtinId="52" hidden="1"/>
    <cellStyle name="60% - Accent6" xfId="7346" builtinId="52" hidden="1"/>
    <cellStyle name="60% - Accent6" xfId="7386" builtinId="52" hidden="1"/>
    <cellStyle name="60% - Accent6" xfId="7432" builtinId="52" hidden="1"/>
    <cellStyle name="60% - Accent6" xfId="7468" builtinId="52" hidden="1"/>
    <cellStyle name="60% - Accent6" xfId="7517" builtinId="52" hidden="1"/>
    <cellStyle name="60% - Accent6" xfId="7558" builtinId="52" hidden="1"/>
    <cellStyle name="60% - Accent6" xfId="7594" builtinId="52" hidden="1"/>
    <cellStyle name="60% - Accent6" xfId="7634" builtinId="52" hidden="1"/>
    <cellStyle name="60% - Accent6" xfId="7490" builtinId="52" hidden="1"/>
    <cellStyle name="60% - Accent6" xfId="7675" builtinId="52" hidden="1"/>
    <cellStyle name="60% - Accent6" xfId="7712" builtinId="52" hidden="1"/>
    <cellStyle name="60% - Accent6" xfId="7755" builtinId="52" hidden="1"/>
    <cellStyle name="60% - Accent6" xfId="7787" builtinId="52" hidden="1"/>
    <cellStyle name="60% - Accent6" xfId="7832" builtinId="52" hidden="1"/>
    <cellStyle name="60% - Accent6" xfId="7868" builtinId="52" hidden="1"/>
    <cellStyle name="60% - Accent6" xfId="7901" builtinId="52" hidden="1"/>
    <cellStyle name="60% - Accent6" xfId="7937" builtinId="52" hidden="1"/>
    <cellStyle name="60% - Accent6" xfId="6602" builtinId="52" hidden="1"/>
    <cellStyle name="60% - Accent6" xfId="7975" builtinId="52" hidden="1"/>
    <cellStyle name="60% - Accent6" xfId="8009" builtinId="52" hidden="1"/>
    <cellStyle name="60% - Accent6" xfId="8062" builtinId="52" hidden="1"/>
    <cellStyle name="60% - Accent6" xfId="8115" builtinId="52" hidden="1"/>
    <cellStyle name="60% - Accent6" xfId="8165" builtinId="52" hidden="1"/>
    <cellStyle name="60% - Accent6" xfId="8209" builtinId="52" hidden="1"/>
    <cellStyle name="60% - Accent6" xfId="8246" builtinId="52" hidden="1"/>
    <cellStyle name="60% - Accent6" xfId="8286" builtinId="52" hidden="1"/>
    <cellStyle name="60% - Accent6" xfId="8324" builtinId="52" hidden="1"/>
    <cellStyle name="60% - Accent6" xfId="8359" builtinId="52" hidden="1"/>
    <cellStyle name="60% - Accent6" xfId="8412" builtinId="52" hidden="1"/>
    <cellStyle name="60% - Accent6" xfId="8463" builtinId="52" hidden="1"/>
    <cellStyle name="60% - Accent6" xfId="8507" builtinId="52" hidden="1"/>
    <cellStyle name="60% - Accent6" xfId="8543" builtinId="52" hidden="1"/>
    <cellStyle name="60% - Accent6" xfId="8583" builtinId="52" hidden="1"/>
    <cellStyle name="60% - Accent6" xfId="8621" builtinId="52" hidden="1"/>
    <cellStyle name="60% - Accent6" xfId="8641" builtinId="52" hidden="1"/>
    <cellStyle name="60% - Accent6" xfId="8694" builtinId="52" hidden="1"/>
    <cellStyle name="60% - Accent6" xfId="8744" builtinId="52" hidden="1"/>
    <cellStyle name="60% - Accent6" xfId="8788" builtinId="52" hidden="1"/>
    <cellStyle name="60% - Accent6" xfId="8825" builtinId="52" hidden="1"/>
    <cellStyle name="60% - Accent6" xfId="8865" builtinId="52" hidden="1"/>
    <cellStyle name="60% - Accent6" xfId="8903" builtinId="52" hidden="1"/>
    <cellStyle name="60% - Accent6" xfId="8928" builtinId="52" hidden="1"/>
    <cellStyle name="60% - Accent6" xfId="8978" builtinId="52" hidden="1"/>
    <cellStyle name="60% - Accent6" xfId="9027" builtinId="52" hidden="1"/>
    <cellStyle name="60% - Accent6" xfId="9069" builtinId="52" hidden="1"/>
    <cellStyle name="60% - Accent6" xfId="9105" builtinId="52" hidden="1"/>
    <cellStyle name="60% - Accent6" xfId="9145" builtinId="52" hidden="1"/>
    <cellStyle name="60% - Accent6" xfId="9183" builtinId="52" hidden="1"/>
    <cellStyle name="60% - Accent6" xfId="9202" builtinId="52" hidden="1"/>
    <cellStyle name="60% - Accent6" xfId="9242" builtinId="52" hidden="1"/>
    <cellStyle name="60% - Accent6" xfId="9290" builtinId="52" hidden="1"/>
    <cellStyle name="60% - Accent6" xfId="9333" builtinId="52" hidden="1"/>
    <cellStyle name="60% - Accent6" xfId="9370" builtinId="52" hidden="1"/>
    <cellStyle name="60% - Accent6" xfId="9410" builtinId="52" hidden="1"/>
    <cellStyle name="60% - Accent6" xfId="9448" builtinId="52" hidden="1"/>
    <cellStyle name="60% - Accent6" xfId="9491" builtinId="52" hidden="1"/>
    <cellStyle name="60% - Accent6" xfId="9537" builtinId="52" hidden="1"/>
    <cellStyle name="60% - Accent6" xfId="9565" builtinId="52" hidden="1"/>
    <cellStyle name="60% - Accent6" xfId="9625" builtinId="52" hidden="1"/>
    <cellStyle name="60% - Accent6" xfId="9667" builtinId="52" hidden="1"/>
    <cellStyle name="60% - Accent6" xfId="9714" builtinId="52" hidden="1"/>
    <cellStyle name="60% - Accent6" xfId="9762" builtinId="52" hidden="1"/>
    <cellStyle name="60% - Accent6" xfId="9801" builtinId="52" hidden="1"/>
    <cellStyle name="60% - Accent6" xfId="9849" builtinId="52" hidden="1"/>
    <cellStyle name="60% - Accent6" xfId="9884" builtinId="52" hidden="1"/>
    <cellStyle name="60% - Accent6" xfId="9933" builtinId="52" hidden="1"/>
    <cellStyle name="60% - Accent6" xfId="9973" builtinId="52" hidden="1"/>
    <cellStyle name="60% - Accent6" xfId="10010" builtinId="52" hidden="1"/>
    <cellStyle name="60% - Accent6" xfId="10050" builtinId="52" hidden="1"/>
    <cellStyle name="60% - Accent6" xfId="10097" builtinId="52" hidden="1"/>
    <cellStyle name="60% - Accent6" xfId="10145" builtinId="52" hidden="1"/>
    <cellStyle name="60% - Accent6" xfId="10184" builtinId="52" hidden="1"/>
    <cellStyle name="60% - Accent6" xfId="10231" builtinId="52" hidden="1"/>
    <cellStyle name="60% - Accent6" xfId="10267" builtinId="52" hidden="1"/>
    <cellStyle name="60% - Accent6" xfId="10316" builtinId="52" hidden="1"/>
    <cellStyle name="60% - Accent6" xfId="10355" builtinId="52" hidden="1"/>
    <cellStyle name="60% - Accent6" xfId="10390" builtinId="52" hidden="1"/>
    <cellStyle name="60% - Accent6" xfId="10428" builtinId="52" hidden="1"/>
    <cellStyle name="60% - Accent6" xfId="10432" builtinId="52" hidden="1"/>
    <cellStyle name="60% - Accent6" xfId="10481" builtinId="52" hidden="1"/>
    <cellStyle name="60% - Accent6" xfId="10521" builtinId="52" hidden="1"/>
    <cellStyle name="60% - Accent6" xfId="10567" builtinId="52" hidden="1"/>
    <cellStyle name="60% - Accent6" xfId="10603" builtinId="52" hidden="1"/>
    <cellStyle name="60% - Accent6" xfId="10652" builtinId="52" hidden="1"/>
    <cellStyle name="60% - Accent6" xfId="10693" builtinId="52" hidden="1"/>
    <cellStyle name="60% - Accent6" xfId="10729" builtinId="52" hidden="1"/>
    <cellStyle name="60% - Accent6" xfId="10769" builtinId="52" hidden="1"/>
    <cellStyle name="60% - Accent6" xfId="10625" builtinId="52" hidden="1"/>
    <cellStyle name="60% - Accent6" xfId="10810" builtinId="52" hidden="1"/>
    <cellStyle name="60% - Accent6" xfId="10847" builtinId="52" hidden="1"/>
    <cellStyle name="60% - Accent6" xfId="10890" builtinId="52" hidden="1"/>
    <cellStyle name="60% - Accent6" xfId="10922" builtinId="52" hidden="1"/>
    <cellStyle name="60% - Accent6" xfId="10967" builtinId="52" hidden="1"/>
    <cellStyle name="60% - Accent6" xfId="11003" builtinId="52" hidden="1"/>
    <cellStyle name="60% - Accent6" xfId="11036" builtinId="52" hidden="1"/>
    <cellStyle name="60% - Accent6" xfId="11072" builtinId="52" hidden="1"/>
    <cellStyle name="60% - Accent6" xfId="9738" builtinId="52" hidden="1"/>
    <cellStyle name="60% - Accent6" xfId="11109" builtinId="52" hidden="1"/>
    <cellStyle name="60% - Accent6" xfId="11142" builtinId="52" hidden="1"/>
    <cellStyle name="60% - Accent6" xfId="11194" builtinId="52" hidden="1"/>
    <cellStyle name="60% - Accent6" xfId="11247" builtinId="52" hidden="1"/>
    <cellStyle name="60% - Accent6" xfId="11296" builtinId="52" hidden="1"/>
    <cellStyle name="60% - Accent6" xfId="11340" builtinId="52" hidden="1"/>
    <cellStyle name="60% - Accent6" xfId="11376" builtinId="52" hidden="1"/>
    <cellStyle name="60% - Accent6" xfId="11415" builtinId="52" hidden="1"/>
    <cellStyle name="60% - Accent6" xfId="11452" builtinId="52" hidden="1"/>
    <cellStyle name="60% - Accent6" xfId="11486" builtinId="52" hidden="1"/>
    <cellStyle name="60% - Accent6" xfId="11536" builtinId="52" hidden="1"/>
    <cellStyle name="60% - Accent6" xfId="11586" builtinId="52" hidden="1"/>
    <cellStyle name="60% - Accent6" xfId="11628" builtinId="52" hidden="1"/>
    <cellStyle name="60% - Accent6" xfId="11663" builtinId="52" hidden="1"/>
    <cellStyle name="60% - Accent6" xfId="11702" builtinId="52" hidden="1"/>
    <cellStyle name="60% - Accent6" xfId="11740" builtinId="52" hidden="1"/>
    <cellStyle name="60% - Accent6" xfId="11760" builtinId="52" hidden="1"/>
    <cellStyle name="60% - Accent6" xfId="11811" builtinId="52" hidden="1"/>
    <cellStyle name="60% - Accent6" xfId="11860" builtinId="52" hidden="1"/>
    <cellStyle name="60% - Accent6" xfId="11902" builtinId="52" hidden="1"/>
    <cellStyle name="60% - Accent6" xfId="11938" builtinId="52" hidden="1"/>
    <cellStyle name="60% - Accent6" xfId="11977" builtinId="52" hidden="1"/>
    <cellStyle name="60% - Accent6" xfId="12015" builtinId="52" hidden="1"/>
    <cellStyle name="60% - Accent6" xfId="12040" builtinId="52" hidden="1"/>
    <cellStyle name="60% - Accent6" xfId="12088" builtinId="52" hidden="1"/>
    <cellStyle name="60% - Accent6" xfId="12134" builtinId="52" hidden="1"/>
    <cellStyle name="60% - Accent6" xfId="12173" builtinId="52" hidden="1"/>
    <cellStyle name="60% - Accent6" xfId="12208" builtinId="52" hidden="1"/>
    <cellStyle name="60% - Accent6" xfId="12247" builtinId="52" hidden="1"/>
    <cellStyle name="60% - Accent6" xfId="12285" builtinId="52" hidden="1"/>
    <cellStyle name="60% - Accent6" xfId="12304" builtinId="52" hidden="1"/>
    <cellStyle name="60% - Accent6" xfId="12343" builtinId="52" hidden="1"/>
    <cellStyle name="60% - Accent6" xfId="12390" builtinId="52" hidden="1"/>
    <cellStyle name="60% - Accent6" xfId="12432" builtinId="52" hidden="1"/>
    <cellStyle name="60% - Accent6" xfId="12469" builtinId="52" hidden="1"/>
    <cellStyle name="60% - Accent6" xfId="12508" builtinId="52" hidden="1"/>
    <cellStyle name="60% - Accent6" xfId="12546" builtinId="52" hidden="1"/>
    <cellStyle name="60% - Accent6" xfId="12588" builtinId="52" hidden="1"/>
    <cellStyle name="60% - Accent6" xfId="12633" builtinId="52" hidden="1"/>
    <cellStyle name="60% - Accent6" xfId="12433" builtinId="52" hidden="1"/>
    <cellStyle name="60% - Accent6" xfId="11145" builtinId="52" hidden="1"/>
    <cellStyle name="60% - Accent6" xfId="11562" builtinId="52" hidden="1"/>
    <cellStyle name="60% - Accent6" xfId="9579" builtinId="52" hidden="1"/>
    <cellStyle name="60% - Accent6" xfId="9576" builtinId="52" hidden="1"/>
    <cellStyle name="60% - Accent6" xfId="12675" builtinId="52" hidden="1"/>
    <cellStyle name="60% - Accent6" xfId="12722" builtinId="52" hidden="1"/>
    <cellStyle name="60% - Accent6" xfId="12757" builtinId="52" hidden="1"/>
    <cellStyle name="60% - Accent6" xfId="12806" builtinId="52" hidden="1"/>
    <cellStyle name="60% - Accent6" xfId="12846" builtinId="52" hidden="1"/>
    <cellStyle name="60% - Accent6" xfId="12882" builtinId="52" hidden="1"/>
    <cellStyle name="60% - Accent6" xfId="12922" builtinId="52" hidden="1"/>
    <cellStyle name="60% - Accent6" xfId="12968" builtinId="52" hidden="1"/>
    <cellStyle name="60% - Accent6" xfId="13016" builtinId="52" hidden="1"/>
    <cellStyle name="60% - Accent6" xfId="13055" builtinId="52" hidden="1"/>
    <cellStyle name="60% - Accent6" xfId="13102" builtinId="52" hidden="1"/>
    <cellStyle name="60% - Accent6" xfId="13138" builtinId="52" hidden="1"/>
    <cellStyle name="60% - Accent6" xfId="13187" builtinId="52" hidden="1"/>
    <cellStyle name="60% - Accent6" xfId="13226" builtinId="52" hidden="1"/>
    <cellStyle name="60% - Accent6" xfId="13261" builtinId="52" hidden="1"/>
    <cellStyle name="60% - Accent6" xfId="13299" builtinId="52" hidden="1"/>
    <cellStyle name="60% - Accent6" xfId="13303" builtinId="52" hidden="1"/>
    <cellStyle name="60% - Accent6" xfId="13352" builtinId="52" hidden="1"/>
    <cellStyle name="60% - Accent6" xfId="13392" builtinId="52" hidden="1"/>
    <cellStyle name="60% - Accent6" xfId="13438" builtinId="52" hidden="1"/>
    <cellStyle name="60% - Accent6" xfId="13474" builtinId="52" hidden="1"/>
    <cellStyle name="60% - Accent6" xfId="13523" builtinId="52" hidden="1"/>
    <cellStyle name="60% - Accent6" xfId="13564" builtinId="52" hidden="1"/>
    <cellStyle name="60% - Accent6" xfId="13600" builtinId="52" hidden="1"/>
    <cellStyle name="60% - Accent6" xfId="13640" builtinId="52" hidden="1"/>
    <cellStyle name="60% - Accent6" xfId="13496" builtinId="52" hidden="1"/>
    <cellStyle name="60% - Accent6" xfId="13681" builtinId="52" hidden="1"/>
    <cellStyle name="60% - Accent6" xfId="13717" builtinId="52" hidden="1"/>
    <cellStyle name="60% - Accent6" xfId="13760" builtinId="52" hidden="1"/>
    <cellStyle name="60% - Accent6" xfId="13792" builtinId="52" hidden="1"/>
    <cellStyle name="60% - Accent6" xfId="13837" builtinId="52" hidden="1"/>
    <cellStyle name="60% - Accent6" xfId="13873" builtinId="52" hidden="1"/>
    <cellStyle name="60% - Accent6" xfId="13906" builtinId="52" hidden="1"/>
    <cellStyle name="60% - Accent6" xfId="13942" builtinId="52" hidden="1"/>
    <cellStyle name="60% - Accent6" xfId="12108" builtinId="52" hidden="1"/>
    <cellStyle name="60% - Accent6" xfId="13976" builtinId="52" hidden="1"/>
    <cellStyle name="60% - Accent6" xfId="14007" builtinId="52" hidden="1"/>
    <cellStyle name="60% - Accent6" xfId="14051" builtinId="52" hidden="1"/>
    <cellStyle name="60% - Accent6" xfId="14097" builtinId="52" hidden="1"/>
    <cellStyle name="60% - Accent6" xfId="14142" builtinId="52" hidden="1"/>
    <cellStyle name="60% - Accent6" xfId="14179" builtinId="52" hidden="1"/>
    <cellStyle name="60% - Accent6" xfId="14211" builtinId="52" hidden="1"/>
    <cellStyle name="60% - Accent6" xfId="14247" builtinId="52" hidden="1"/>
    <cellStyle name="60% - Accent6" xfId="14280" builtinId="52" hidden="1"/>
    <cellStyle name="60% - Accent6" xfId="14310" builtinId="52" hidden="1"/>
    <cellStyle name="60% - Accent6" xfId="14356" builtinId="52" hidden="1"/>
    <cellStyle name="60% - Accent6" xfId="14404" builtinId="52" hidden="1"/>
    <cellStyle name="60% - Accent6" xfId="14443" builtinId="52" hidden="1"/>
    <cellStyle name="60% - Accent6" xfId="14476" builtinId="52" hidden="1"/>
    <cellStyle name="60% - Accent6" xfId="14512" builtinId="52" hidden="1"/>
    <cellStyle name="60% - Accent6" xfId="14548" builtinId="52" hidden="1"/>
    <cellStyle name="60% - Accent6" xfId="14567" builtinId="52" hidden="1"/>
    <cellStyle name="60% - Accent6" xfId="14615" builtinId="52" hidden="1"/>
    <cellStyle name="60% - Accent6" xfId="14662" builtinId="52" hidden="1"/>
    <cellStyle name="60% - Accent6" xfId="14701" builtinId="52" hidden="1"/>
    <cellStyle name="60% - Accent6" xfId="14735" builtinId="52" hidden="1"/>
    <cellStyle name="60% - Accent6" xfId="14771" builtinId="52" hidden="1"/>
    <cellStyle name="60% - Accent6" xfId="14807" builtinId="52" hidden="1"/>
    <cellStyle name="60% - Accent6" xfId="14831" builtinId="52" hidden="1"/>
    <cellStyle name="60% - Accent6" xfId="14877" builtinId="52" hidden="1"/>
    <cellStyle name="60% - Accent6" xfId="14921" builtinId="52" hidden="1"/>
    <cellStyle name="60% - Accent6" xfId="14958" builtinId="52" hidden="1"/>
    <cellStyle name="60% - Accent6" xfId="14991" builtinId="52" hidden="1"/>
    <cellStyle name="60% - Accent6" xfId="15027" builtinId="52" hidden="1"/>
    <cellStyle name="60% - Accent6" xfId="15063" builtinId="52" hidden="1"/>
    <cellStyle name="60% - Accent6" xfId="15081" builtinId="52" hidden="1"/>
    <cellStyle name="60% - Accent6" xfId="15118" builtinId="52" hidden="1"/>
    <cellStyle name="60% - Accent6" xfId="15163" builtinId="52" hidden="1"/>
    <cellStyle name="60% - Accent6" xfId="15201" builtinId="52" hidden="1"/>
    <cellStyle name="60% - Accent6" xfId="15235" builtinId="52" hidden="1"/>
    <cellStyle name="60% - Accent6" xfId="15271" builtinId="52" hidden="1"/>
    <cellStyle name="60% - Accent6" xfId="15307" builtinId="52" hidden="1"/>
    <cellStyle name="60% - Accent6" xfId="15343" builtinId="52" hidden="1"/>
    <cellStyle name="60% - Accent6" xfId="15382" builtinId="52" hidden="1"/>
    <cellStyle name="Accent1" xfId="25" builtinId="29" hidden="1"/>
    <cellStyle name="Accent1" xfId="79" builtinId="29" hidden="1"/>
    <cellStyle name="Accent1" xfId="122" builtinId="29" hidden="1"/>
    <cellStyle name="Accent1" xfId="169" builtinId="29" hidden="1"/>
    <cellStyle name="Accent1" xfId="211" builtinId="29" hidden="1"/>
    <cellStyle name="Accent1" xfId="260" builtinId="29" hidden="1"/>
    <cellStyle name="Accent1" xfId="310" builtinId="29" hidden="1"/>
    <cellStyle name="Accent1" xfId="349" builtinId="29" hidden="1"/>
    <cellStyle name="Accent1" xfId="397" builtinId="29" hidden="1"/>
    <cellStyle name="Accent1" xfId="432" builtinId="29" hidden="1"/>
    <cellStyle name="Accent1" xfId="481" builtinId="29" hidden="1"/>
    <cellStyle name="Accent1" xfId="521" builtinId="29" hidden="1"/>
    <cellStyle name="Accent1" xfId="558" builtinId="29" hidden="1"/>
    <cellStyle name="Accent1" xfId="598" builtinId="29" hidden="1"/>
    <cellStyle name="Accent1" xfId="645" builtinId="29" hidden="1"/>
    <cellStyle name="Accent1" xfId="693" builtinId="29" hidden="1"/>
    <cellStyle name="Accent1" xfId="732" builtinId="29" hidden="1"/>
    <cellStyle name="Accent1" xfId="779" builtinId="29" hidden="1"/>
    <cellStyle name="Accent1" xfId="815" builtinId="29" hidden="1"/>
    <cellStyle name="Accent1" xfId="864" builtinId="29" hidden="1"/>
    <cellStyle name="Accent1" xfId="903" builtinId="29" hidden="1"/>
    <cellStyle name="Accent1" xfId="938" builtinId="29" hidden="1"/>
    <cellStyle name="Accent1" xfId="976" builtinId="29" hidden="1"/>
    <cellStyle name="Accent1" xfId="673" builtinId="29" hidden="1"/>
    <cellStyle name="Accent1" xfId="1029" builtinId="29" hidden="1"/>
    <cellStyle name="Accent1" xfId="1069" builtinId="29" hidden="1"/>
    <cellStyle name="Accent1" xfId="1115" builtinId="29" hidden="1"/>
    <cellStyle name="Accent1" xfId="1151" builtinId="29" hidden="1"/>
    <cellStyle name="Accent1" xfId="1200" builtinId="29" hidden="1"/>
    <cellStyle name="Accent1" xfId="1241" builtinId="29" hidden="1"/>
    <cellStyle name="Accent1" xfId="1277" builtinId="29" hidden="1"/>
    <cellStyle name="Accent1" xfId="1317" builtinId="29" hidden="1"/>
    <cellStyle name="Accent1" xfId="1233" builtinId="29" hidden="1"/>
    <cellStyle name="Accent1" xfId="1358" builtinId="29" hidden="1"/>
    <cellStyle name="Accent1" xfId="1395" builtinId="29" hidden="1"/>
    <cellStyle name="Accent1" xfId="1438" builtinId="29" hidden="1"/>
    <cellStyle name="Accent1" xfId="1470" builtinId="29" hidden="1"/>
    <cellStyle name="Accent1" xfId="1515" builtinId="29" hidden="1"/>
    <cellStyle name="Accent1" xfId="1551" builtinId="29" hidden="1"/>
    <cellStyle name="Accent1" xfId="1584" builtinId="29" hidden="1"/>
    <cellStyle name="Accent1" xfId="1620" builtinId="29" hidden="1"/>
    <cellStyle name="Accent1" xfId="393" builtinId="29" hidden="1"/>
    <cellStyle name="Accent1" xfId="1658" builtinId="29" hidden="1"/>
    <cellStyle name="Accent1" xfId="1692" builtinId="29" hidden="1"/>
    <cellStyle name="Accent1" xfId="1745" builtinId="29" hidden="1"/>
    <cellStyle name="Accent1" xfId="1798" builtinId="29" hidden="1"/>
    <cellStyle name="Accent1" xfId="1848" builtinId="29" hidden="1"/>
    <cellStyle name="Accent1" xfId="1892" builtinId="29" hidden="1"/>
    <cellStyle name="Accent1" xfId="1929" builtinId="29" hidden="1"/>
    <cellStyle name="Accent1" xfId="1969" builtinId="29" hidden="1"/>
    <cellStyle name="Accent1" xfId="2007" builtinId="29" hidden="1"/>
    <cellStyle name="Accent1" xfId="2042" builtinId="29" hidden="1"/>
    <cellStyle name="Accent1" xfId="2095" builtinId="29" hidden="1"/>
    <cellStyle name="Accent1" xfId="2146" builtinId="29" hidden="1"/>
    <cellStyle name="Accent1" xfId="2190" builtinId="29" hidden="1"/>
    <cellStyle name="Accent1" xfId="2226" builtinId="29" hidden="1"/>
    <cellStyle name="Accent1" xfId="2266" builtinId="29" hidden="1"/>
    <cellStyle name="Accent1" xfId="2304" builtinId="29" hidden="1"/>
    <cellStyle name="Accent1" xfId="2119" builtinId="29" hidden="1"/>
    <cellStyle name="Accent1" xfId="2377" builtinId="29" hidden="1"/>
    <cellStyle name="Accent1" xfId="2427" builtinId="29" hidden="1"/>
    <cellStyle name="Accent1" xfId="2471" builtinId="29" hidden="1"/>
    <cellStyle name="Accent1" xfId="2508" builtinId="29" hidden="1"/>
    <cellStyle name="Accent1" xfId="2548" builtinId="29" hidden="1"/>
    <cellStyle name="Accent1" xfId="2586" builtinId="29" hidden="1"/>
    <cellStyle name="Accent1" xfId="2185" builtinId="29" hidden="1"/>
    <cellStyle name="Accent1" xfId="2661" builtinId="29" hidden="1"/>
    <cellStyle name="Accent1" xfId="2710" builtinId="29" hidden="1"/>
    <cellStyle name="Accent1" xfId="2752" builtinId="29" hidden="1"/>
    <cellStyle name="Accent1" xfId="2788" builtinId="29" hidden="1"/>
    <cellStyle name="Accent1" xfId="2828" builtinId="29" hidden="1"/>
    <cellStyle name="Accent1" xfId="2866" builtinId="29" hidden="1"/>
    <cellStyle name="Accent1" xfId="2348" builtinId="29" hidden="1"/>
    <cellStyle name="Accent1" xfId="2925" builtinId="29" hidden="1"/>
    <cellStyle name="Accent1" xfId="2973" builtinId="29" hidden="1"/>
    <cellStyle name="Accent1" xfId="3016" builtinId="29" hidden="1"/>
    <cellStyle name="Accent1" xfId="3053" builtinId="29" hidden="1"/>
    <cellStyle name="Accent1" xfId="3093" builtinId="29" hidden="1"/>
    <cellStyle name="Accent1" xfId="3131" builtinId="29" hidden="1"/>
    <cellStyle name="Accent1" xfId="3174" builtinId="29" hidden="1"/>
    <cellStyle name="Accent1" xfId="3220" builtinId="29" hidden="1"/>
    <cellStyle name="Accent1" xfId="3272" builtinId="29" hidden="1"/>
    <cellStyle name="Accent1" xfId="3316" builtinId="29" hidden="1"/>
    <cellStyle name="Accent1" xfId="3358" builtinId="29" hidden="1"/>
    <cellStyle name="Accent1" xfId="3403" builtinId="29" hidden="1"/>
    <cellStyle name="Accent1" xfId="3453" builtinId="29" hidden="1"/>
    <cellStyle name="Accent1" xfId="3492" builtinId="29" hidden="1"/>
    <cellStyle name="Accent1" xfId="3540" builtinId="29" hidden="1"/>
    <cellStyle name="Accent1" xfId="3575" builtinId="29" hidden="1"/>
    <cellStyle name="Accent1" xfId="3624" builtinId="29" hidden="1"/>
    <cellStyle name="Accent1" xfId="3664" builtinId="29" hidden="1"/>
    <cellStyle name="Accent1" xfId="3701" builtinId="29" hidden="1"/>
    <cellStyle name="Accent1" xfId="3741" builtinId="29" hidden="1"/>
    <cellStyle name="Accent1" xfId="3788" builtinId="29" hidden="1"/>
    <cellStyle name="Accent1" xfId="3836" builtinId="29" hidden="1"/>
    <cellStyle name="Accent1" xfId="3875" builtinId="29" hidden="1"/>
    <cellStyle name="Accent1" xfId="3922" builtinId="29" hidden="1"/>
    <cellStyle name="Accent1" xfId="3958" builtinId="29" hidden="1"/>
    <cellStyle name="Accent1" xfId="4007" builtinId="29" hidden="1"/>
    <cellStyle name="Accent1" xfId="4046" builtinId="29" hidden="1"/>
    <cellStyle name="Accent1" xfId="4081" builtinId="29" hidden="1"/>
    <cellStyle name="Accent1" xfId="4119" builtinId="29" hidden="1"/>
    <cellStyle name="Accent1" xfId="3816" builtinId="29" hidden="1"/>
    <cellStyle name="Accent1" xfId="4172" builtinId="29" hidden="1"/>
    <cellStyle name="Accent1" xfId="4212" builtinId="29" hidden="1"/>
    <cellStyle name="Accent1" xfId="4258" builtinId="29" hidden="1"/>
    <cellStyle name="Accent1" xfId="4294" builtinId="29" hidden="1"/>
    <cellStyle name="Accent1" xfId="4343" builtinId="29" hidden="1"/>
    <cellStyle name="Accent1" xfId="4384" builtinId="29" hidden="1"/>
    <cellStyle name="Accent1" xfId="4420" builtinId="29" hidden="1"/>
    <cellStyle name="Accent1" xfId="4460" builtinId="29" hidden="1"/>
    <cellStyle name="Accent1" xfId="4376" builtinId="29" hidden="1"/>
    <cellStyle name="Accent1" xfId="4501" builtinId="29" hidden="1"/>
    <cellStyle name="Accent1" xfId="4538" builtinId="29" hidden="1"/>
    <cellStyle name="Accent1" xfId="4581" builtinId="29" hidden="1"/>
    <cellStyle name="Accent1" xfId="4613" builtinId="29" hidden="1"/>
    <cellStyle name="Accent1" xfId="4658" builtinId="29" hidden="1"/>
    <cellStyle name="Accent1" xfId="4694" builtinId="29" hidden="1"/>
    <cellStyle name="Accent1" xfId="4727" builtinId="29" hidden="1"/>
    <cellStyle name="Accent1" xfId="4763" builtinId="29" hidden="1"/>
    <cellStyle name="Accent1" xfId="3536" builtinId="29" hidden="1"/>
    <cellStyle name="Accent1" xfId="4801" builtinId="29" hidden="1"/>
    <cellStyle name="Accent1" xfId="4835" builtinId="29" hidden="1"/>
    <cellStyle name="Accent1" xfId="4887" builtinId="29" hidden="1"/>
    <cellStyle name="Accent1" xfId="4939" builtinId="29" hidden="1"/>
    <cellStyle name="Accent1" xfId="4988" builtinId="29" hidden="1"/>
    <cellStyle name="Accent1" xfId="5031" builtinId="29" hidden="1"/>
    <cellStyle name="Accent1" xfId="5068" builtinId="29" hidden="1"/>
    <cellStyle name="Accent1" xfId="5108" builtinId="29" hidden="1"/>
    <cellStyle name="Accent1" xfId="5146" builtinId="29" hidden="1"/>
    <cellStyle name="Accent1" xfId="5181" builtinId="29" hidden="1"/>
    <cellStyle name="Accent1" xfId="5233" builtinId="29" hidden="1"/>
    <cellStyle name="Accent1" xfId="5284" builtinId="29" hidden="1"/>
    <cellStyle name="Accent1" xfId="5328" builtinId="29" hidden="1"/>
    <cellStyle name="Accent1" xfId="5364" builtinId="29" hidden="1"/>
    <cellStyle name="Accent1" xfId="5404" builtinId="29" hidden="1"/>
    <cellStyle name="Accent1" xfId="5442" builtinId="29" hidden="1"/>
    <cellStyle name="Accent1" xfId="5257" builtinId="29" hidden="1"/>
    <cellStyle name="Accent1" xfId="5515" builtinId="29" hidden="1"/>
    <cellStyle name="Accent1" xfId="5565" builtinId="29" hidden="1"/>
    <cellStyle name="Accent1" xfId="5609" builtinId="29" hidden="1"/>
    <cellStyle name="Accent1" xfId="5646" builtinId="29" hidden="1"/>
    <cellStyle name="Accent1" xfId="5686" builtinId="29" hidden="1"/>
    <cellStyle name="Accent1" xfId="5724" builtinId="29" hidden="1"/>
    <cellStyle name="Accent1" xfId="5323" builtinId="29" hidden="1"/>
    <cellStyle name="Accent1" xfId="5799" builtinId="29" hidden="1"/>
    <cellStyle name="Accent1" xfId="5848" builtinId="29" hidden="1"/>
    <cellStyle name="Accent1" xfId="5890" builtinId="29" hidden="1"/>
    <cellStyle name="Accent1" xfId="5926" builtinId="29" hidden="1"/>
    <cellStyle name="Accent1" xfId="5966" builtinId="29" hidden="1"/>
    <cellStyle name="Accent1" xfId="6004" builtinId="29" hidden="1"/>
    <cellStyle name="Accent1" xfId="5486" builtinId="29" hidden="1"/>
    <cellStyle name="Accent1" xfId="6063" builtinId="29" hidden="1"/>
    <cellStyle name="Accent1" xfId="6111" builtinId="29" hidden="1"/>
    <cellStyle name="Accent1" xfId="6154" builtinId="29" hidden="1"/>
    <cellStyle name="Accent1" xfId="6191" builtinId="29" hidden="1"/>
    <cellStyle name="Accent1" xfId="6231" builtinId="29" hidden="1"/>
    <cellStyle name="Accent1" xfId="6269" builtinId="29" hidden="1"/>
    <cellStyle name="Accent1" xfId="6312" builtinId="29" hidden="1"/>
    <cellStyle name="Accent1" xfId="6357" builtinId="29" hidden="1"/>
    <cellStyle name="Accent1" xfId="6401" builtinId="29" hidden="1"/>
    <cellStyle name="Accent1" xfId="6465" builtinId="29" hidden="1"/>
    <cellStyle name="Accent1" xfId="6508" builtinId="29" hidden="1"/>
    <cellStyle name="Accent1" xfId="6554" builtinId="29" hidden="1"/>
    <cellStyle name="Accent1" xfId="6604" builtinId="29" hidden="1"/>
    <cellStyle name="Accent1" xfId="6643" builtinId="29" hidden="1"/>
    <cellStyle name="Accent1" xfId="6691" builtinId="29" hidden="1"/>
    <cellStyle name="Accent1" xfId="6726" builtinId="29" hidden="1"/>
    <cellStyle name="Accent1" xfId="6775" builtinId="29" hidden="1"/>
    <cellStyle name="Accent1" xfId="6815" builtinId="29" hidden="1"/>
    <cellStyle name="Accent1" xfId="6852" builtinId="29" hidden="1"/>
    <cellStyle name="Accent1" xfId="6892" builtinId="29" hidden="1"/>
    <cellStyle name="Accent1" xfId="6939" builtinId="29" hidden="1"/>
    <cellStyle name="Accent1" xfId="6987" builtinId="29" hidden="1"/>
    <cellStyle name="Accent1" xfId="7026" builtinId="29" hidden="1"/>
    <cellStyle name="Accent1" xfId="7073" builtinId="29" hidden="1"/>
    <cellStyle name="Accent1" xfId="7109" builtinId="29" hidden="1"/>
    <cellStyle name="Accent1" xfId="7158" builtinId="29" hidden="1"/>
    <cellStyle name="Accent1" xfId="7197" builtinId="29" hidden="1"/>
    <cellStyle name="Accent1" xfId="7232" builtinId="29" hidden="1"/>
    <cellStyle name="Accent1" xfId="7270" builtinId="29" hidden="1"/>
    <cellStyle name="Accent1" xfId="6967" builtinId="29" hidden="1"/>
    <cellStyle name="Accent1" xfId="7323" builtinId="29" hidden="1"/>
    <cellStyle name="Accent1" xfId="7363" builtinId="29" hidden="1"/>
    <cellStyle name="Accent1" xfId="7409" builtinId="29" hidden="1"/>
    <cellStyle name="Accent1" xfId="7445" builtinId="29" hidden="1"/>
    <cellStyle name="Accent1" xfId="7494" builtinId="29" hidden="1"/>
    <cellStyle name="Accent1" xfId="7535" builtinId="29" hidden="1"/>
    <cellStyle name="Accent1" xfId="7571" builtinId="29" hidden="1"/>
    <cellStyle name="Accent1" xfId="7611" builtinId="29" hidden="1"/>
    <cellStyle name="Accent1" xfId="7527" builtinId="29" hidden="1"/>
    <cellStyle name="Accent1" xfId="7652" builtinId="29" hidden="1"/>
    <cellStyle name="Accent1" xfId="7689" builtinId="29" hidden="1"/>
    <cellStyle name="Accent1" xfId="7732" builtinId="29" hidden="1"/>
    <cellStyle name="Accent1" xfId="7764" builtinId="29" hidden="1"/>
    <cellStyle name="Accent1" xfId="7809" builtinId="29" hidden="1"/>
    <cellStyle name="Accent1" xfId="7845" builtinId="29" hidden="1"/>
    <cellStyle name="Accent1" xfId="7878" builtinId="29" hidden="1"/>
    <cellStyle name="Accent1" xfId="7914" builtinId="29" hidden="1"/>
    <cellStyle name="Accent1" xfId="6687" builtinId="29" hidden="1"/>
    <cellStyle name="Accent1" xfId="7952" builtinId="29" hidden="1"/>
    <cellStyle name="Accent1" xfId="7986" builtinId="29" hidden="1"/>
    <cellStyle name="Accent1" xfId="8039" builtinId="29" hidden="1"/>
    <cellStyle name="Accent1" xfId="8092" builtinId="29" hidden="1"/>
    <cellStyle name="Accent1" xfId="8142" builtinId="29" hidden="1"/>
    <cellStyle name="Accent1" xfId="8186" builtinId="29" hidden="1"/>
    <cellStyle name="Accent1" xfId="8223" builtinId="29" hidden="1"/>
    <cellStyle name="Accent1" xfId="8263" builtinId="29" hidden="1"/>
    <cellStyle name="Accent1" xfId="8301" builtinId="29" hidden="1"/>
    <cellStyle name="Accent1" xfId="8336" builtinId="29" hidden="1"/>
    <cellStyle name="Accent1" xfId="8389" builtinId="29" hidden="1"/>
    <cellStyle name="Accent1" xfId="8440" builtinId="29" hidden="1"/>
    <cellStyle name="Accent1" xfId="8484" builtinId="29" hidden="1"/>
    <cellStyle name="Accent1" xfId="8520" builtinId="29" hidden="1"/>
    <cellStyle name="Accent1" xfId="8560" builtinId="29" hidden="1"/>
    <cellStyle name="Accent1" xfId="8598" builtinId="29" hidden="1"/>
    <cellStyle name="Accent1" xfId="8413" builtinId="29" hidden="1"/>
    <cellStyle name="Accent1" xfId="8671" builtinId="29" hidden="1"/>
    <cellStyle name="Accent1" xfId="8721" builtinId="29" hidden="1"/>
    <cellStyle name="Accent1" xfId="8765" builtinId="29" hidden="1"/>
    <cellStyle name="Accent1" xfId="8802" builtinId="29" hidden="1"/>
    <cellStyle name="Accent1" xfId="8842" builtinId="29" hidden="1"/>
    <cellStyle name="Accent1" xfId="8880" builtinId="29" hidden="1"/>
    <cellStyle name="Accent1" xfId="8479" builtinId="29" hidden="1"/>
    <cellStyle name="Accent1" xfId="8955" builtinId="29" hidden="1"/>
    <cellStyle name="Accent1" xfId="9004" builtinId="29" hidden="1"/>
    <cellStyle name="Accent1" xfId="9046" builtinId="29" hidden="1"/>
    <cellStyle name="Accent1" xfId="9082" builtinId="29" hidden="1"/>
    <cellStyle name="Accent1" xfId="9122" builtinId="29" hidden="1"/>
    <cellStyle name="Accent1" xfId="9160" builtinId="29" hidden="1"/>
    <cellStyle name="Accent1" xfId="8642" builtinId="29" hidden="1"/>
    <cellStyle name="Accent1" xfId="9219" builtinId="29" hidden="1"/>
    <cellStyle name="Accent1" xfId="9267" builtinId="29" hidden="1"/>
    <cellStyle name="Accent1" xfId="9310" builtinId="29" hidden="1"/>
    <cellStyle name="Accent1" xfId="9347" builtinId="29" hidden="1"/>
    <cellStyle name="Accent1" xfId="9387" builtinId="29" hidden="1"/>
    <cellStyle name="Accent1" xfId="9425" builtinId="29" hidden="1"/>
    <cellStyle name="Accent1" xfId="9468" builtinId="29" hidden="1"/>
    <cellStyle name="Accent1" xfId="9514" builtinId="29" hidden="1"/>
    <cellStyle name="Accent1" xfId="6439" builtinId="29" hidden="1"/>
    <cellStyle name="Accent1" xfId="9602" builtinId="29" hidden="1"/>
    <cellStyle name="Accent1" xfId="9644" builtinId="29" hidden="1"/>
    <cellStyle name="Accent1" xfId="9691" builtinId="29" hidden="1"/>
    <cellStyle name="Accent1" xfId="9739" builtinId="29" hidden="1"/>
    <cellStyle name="Accent1" xfId="9778" builtinId="29" hidden="1"/>
    <cellStyle name="Accent1" xfId="9826" builtinId="29" hidden="1"/>
    <cellStyle name="Accent1" xfId="9861" builtinId="29" hidden="1"/>
    <cellStyle name="Accent1" xfId="9910" builtinId="29" hidden="1"/>
    <cellStyle name="Accent1" xfId="9950" builtinId="29" hidden="1"/>
    <cellStyle name="Accent1" xfId="9987" builtinId="29" hidden="1"/>
    <cellStyle name="Accent1" xfId="10027" builtinId="29" hidden="1"/>
    <cellStyle name="Accent1" xfId="10074" builtinId="29" hidden="1"/>
    <cellStyle name="Accent1" xfId="10122" builtinId="29" hidden="1"/>
    <cellStyle name="Accent1" xfId="10161" builtinId="29" hidden="1"/>
    <cellStyle name="Accent1" xfId="10208" builtinId="29" hidden="1"/>
    <cellStyle name="Accent1" xfId="10244" builtinId="29" hidden="1"/>
    <cellStyle name="Accent1" xfId="10293" builtinId="29" hidden="1"/>
    <cellStyle name="Accent1" xfId="10332" builtinId="29" hidden="1"/>
    <cellStyle name="Accent1" xfId="10367" builtinId="29" hidden="1"/>
    <cellStyle name="Accent1" xfId="10405" builtinId="29" hidden="1"/>
    <cellStyle name="Accent1" xfId="10102" builtinId="29" hidden="1"/>
    <cellStyle name="Accent1" xfId="10458" builtinId="29" hidden="1"/>
    <cellStyle name="Accent1" xfId="10498" builtinId="29" hidden="1"/>
    <cellStyle name="Accent1" xfId="10544" builtinId="29" hidden="1"/>
    <cellStyle name="Accent1" xfId="10580" builtinId="29" hidden="1"/>
    <cellStyle name="Accent1" xfId="10629" builtinId="29" hidden="1"/>
    <cellStyle name="Accent1" xfId="10670" builtinId="29" hidden="1"/>
    <cellStyle name="Accent1" xfId="10706" builtinId="29" hidden="1"/>
    <cellStyle name="Accent1" xfId="10746" builtinId="29" hidden="1"/>
    <cellStyle name="Accent1" xfId="10662" builtinId="29" hidden="1"/>
    <cellStyle name="Accent1" xfId="10787" builtinId="29" hidden="1"/>
    <cellStyle name="Accent1" xfId="10824" builtinId="29" hidden="1"/>
    <cellStyle name="Accent1" xfId="10867" builtinId="29" hidden="1"/>
    <cellStyle name="Accent1" xfId="10899" builtinId="29" hidden="1"/>
    <cellStyle name="Accent1" xfId="10944" builtinId="29" hidden="1"/>
    <cellStyle name="Accent1" xfId="10980" builtinId="29" hidden="1"/>
    <cellStyle name="Accent1" xfId="11013" builtinId="29" hidden="1"/>
    <cellStyle name="Accent1" xfId="11049" builtinId="29" hidden="1"/>
    <cellStyle name="Accent1" xfId="9822" builtinId="29" hidden="1"/>
    <cellStyle name="Accent1" xfId="11086" builtinId="29" hidden="1"/>
    <cellStyle name="Accent1" xfId="11119" builtinId="29" hidden="1"/>
    <cellStyle name="Accent1" xfId="11171" builtinId="29" hidden="1"/>
    <cellStyle name="Accent1" xfId="11224" builtinId="29" hidden="1"/>
    <cellStyle name="Accent1" xfId="11273" builtinId="29" hidden="1"/>
    <cellStyle name="Accent1" xfId="11317" builtinId="29" hidden="1"/>
    <cellStyle name="Accent1" xfId="11353" builtinId="29" hidden="1"/>
    <cellStyle name="Accent1" xfId="11392" builtinId="29" hidden="1"/>
    <cellStyle name="Accent1" xfId="11429" builtinId="29" hidden="1"/>
    <cellStyle name="Accent1" xfId="11463" builtinId="29" hidden="1"/>
    <cellStyle name="Accent1" xfId="11513" builtinId="29" hidden="1"/>
    <cellStyle name="Accent1" xfId="11563" builtinId="29" hidden="1"/>
    <cellStyle name="Accent1" xfId="11605" builtinId="29" hidden="1"/>
    <cellStyle name="Accent1" xfId="11640" builtinId="29" hidden="1"/>
    <cellStyle name="Accent1" xfId="11679" builtinId="29" hidden="1"/>
    <cellStyle name="Accent1" xfId="11717" builtinId="29" hidden="1"/>
    <cellStyle name="Accent1" xfId="11537" builtinId="29" hidden="1"/>
    <cellStyle name="Accent1" xfId="11788" builtinId="29" hidden="1"/>
    <cellStyle name="Accent1" xfId="11837" builtinId="29" hidden="1"/>
    <cellStyle name="Accent1" xfId="11879" builtinId="29" hidden="1"/>
    <cellStyle name="Accent1" xfId="11915" builtinId="29" hidden="1"/>
    <cellStyle name="Accent1" xfId="11954" builtinId="29" hidden="1"/>
    <cellStyle name="Accent1" xfId="11992" builtinId="29" hidden="1"/>
    <cellStyle name="Accent1" xfId="11600" builtinId="29" hidden="1"/>
    <cellStyle name="Accent1" xfId="12065" builtinId="29" hidden="1"/>
    <cellStyle name="Accent1" xfId="12111" builtinId="29" hidden="1"/>
    <cellStyle name="Accent1" xfId="12150" builtinId="29" hidden="1"/>
    <cellStyle name="Accent1" xfId="12185" builtinId="29" hidden="1"/>
    <cellStyle name="Accent1" xfId="12224" builtinId="29" hidden="1"/>
    <cellStyle name="Accent1" xfId="12262" builtinId="29" hidden="1"/>
    <cellStyle name="Accent1" xfId="11761" builtinId="29" hidden="1"/>
    <cellStyle name="Accent1" xfId="12320" builtinId="29" hidden="1"/>
    <cellStyle name="Accent1" xfId="12367" builtinId="29" hidden="1"/>
    <cellStyle name="Accent1" xfId="12409" builtinId="29" hidden="1"/>
    <cellStyle name="Accent1" xfId="12446" builtinId="29" hidden="1"/>
    <cellStyle name="Accent1" xfId="12485" builtinId="29" hidden="1"/>
    <cellStyle name="Accent1" xfId="12523" builtinId="29" hidden="1"/>
    <cellStyle name="Accent1" xfId="12565" builtinId="29" hidden="1"/>
    <cellStyle name="Accent1" xfId="12610" builtinId="29" hidden="1"/>
    <cellStyle name="Accent1" xfId="12440" builtinId="29" hidden="1"/>
    <cellStyle name="Accent1" xfId="9571" builtinId="29" hidden="1"/>
    <cellStyle name="Accent1" xfId="12366" builtinId="29" hidden="1"/>
    <cellStyle name="Accent1" xfId="12397" builtinId="29" hidden="1"/>
    <cellStyle name="Accent1" xfId="9600" builtinId="29" hidden="1"/>
    <cellStyle name="Accent1" xfId="12652" builtinId="29" hidden="1"/>
    <cellStyle name="Accent1" xfId="12699" builtinId="29" hidden="1"/>
    <cellStyle name="Accent1" xfId="12734" builtinId="29" hidden="1"/>
    <cellStyle name="Accent1" xfId="12783" builtinId="29" hidden="1"/>
    <cellStyle name="Accent1" xfId="12823" builtinId="29" hidden="1"/>
    <cellStyle name="Accent1" xfId="12859" builtinId="29" hidden="1"/>
    <cellStyle name="Accent1" xfId="12899" builtinId="29" hidden="1"/>
    <cellStyle name="Accent1" xfId="12945" builtinId="29" hidden="1"/>
    <cellStyle name="Accent1" xfId="12993" builtinId="29" hidden="1"/>
    <cellStyle name="Accent1" xfId="13032" builtinId="29" hidden="1"/>
    <cellStyle name="Accent1" xfId="13079" builtinId="29" hidden="1"/>
    <cellStyle name="Accent1" xfId="13115" builtinId="29" hidden="1"/>
    <cellStyle name="Accent1" xfId="13164" builtinId="29" hidden="1"/>
    <cellStyle name="Accent1" xfId="13203" builtinId="29" hidden="1"/>
    <cellStyle name="Accent1" xfId="13238" builtinId="29" hidden="1"/>
    <cellStyle name="Accent1" xfId="13276" builtinId="29" hidden="1"/>
    <cellStyle name="Accent1" xfId="12973" builtinId="29" hidden="1"/>
    <cellStyle name="Accent1" xfId="13329" builtinId="29" hidden="1"/>
    <cellStyle name="Accent1" xfId="13369" builtinId="29" hidden="1"/>
    <cellStyle name="Accent1" xfId="13415" builtinId="29" hidden="1"/>
    <cellStyle name="Accent1" xfId="13451" builtinId="29" hidden="1"/>
    <cellStyle name="Accent1" xfId="13500" builtinId="29" hidden="1"/>
    <cellStyle name="Accent1" xfId="13541" builtinId="29" hidden="1"/>
    <cellStyle name="Accent1" xfId="13577" builtinId="29" hidden="1"/>
    <cellStyle name="Accent1" xfId="13617" builtinId="29" hidden="1"/>
    <cellStyle name="Accent1" xfId="13533" builtinId="29" hidden="1"/>
    <cellStyle name="Accent1" xfId="13658" builtinId="29" hidden="1"/>
    <cellStyle name="Accent1" xfId="13694" builtinId="29" hidden="1"/>
    <cellStyle name="Accent1" xfId="13737" builtinId="29" hidden="1"/>
    <cellStyle name="Accent1" xfId="13769" builtinId="29" hidden="1"/>
    <cellStyle name="Accent1" xfId="13814" builtinId="29" hidden="1"/>
    <cellStyle name="Accent1" xfId="13850" builtinId="29" hidden="1"/>
    <cellStyle name="Accent1" xfId="13883" builtinId="29" hidden="1"/>
    <cellStyle name="Accent1" xfId="13919" builtinId="29" hidden="1"/>
    <cellStyle name="Accent1" xfId="12695" builtinId="29" hidden="1"/>
    <cellStyle name="Accent1" xfId="13953" builtinId="29" hidden="1"/>
    <cellStyle name="Accent1" xfId="13984" builtinId="29" hidden="1"/>
    <cellStyle name="Accent1" xfId="14028" builtinId="29" hidden="1"/>
    <cellStyle name="Accent1" xfId="14074" builtinId="29" hidden="1"/>
    <cellStyle name="Accent1" xfId="14119" builtinId="29" hidden="1"/>
    <cellStyle name="Accent1" xfId="14156" builtinId="29" hidden="1"/>
    <cellStyle name="Accent1" xfId="14188" builtinId="29" hidden="1"/>
    <cellStyle name="Accent1" xfId="14224" builtinId="29" hidden="1"/>
    <cellStyle name="Accent1" xfId="14257" builtinId="29" hidden="1"/>
    <cellStyle name="Accent1" xfId="14287" builtinId="29" hidden="1"/>
    <cellStyle name="Accent1" xfId="14333" builtinId="29" hidden="1"/>
    <cellStyle name="Accent1" xfId="14381" builtinId="29" hidden="1"/>
    <cellStyle name="Accent1" xfId="14420" builtinId="29" hidden="1"/>
    <cellStyle name="Accent1" xfId="14453" builtinId="29" hidden="1"/>
    <cellStyle name="Accent1" xfId="14489" builtinId="29" hidden="1"/>
    <cellStyle name="Accent1" xfId="14525" builtinId="29" hidden="1"/>
    <cellStyle name="Accent1" xfId="14357" builtinId="29" hidden="1"/>
    <cellStyle name="Accent1" xfId="14592" builtinId="29" hidden="1"/>
    <cellStyle name="Accent1" xfId="14639" builtinId="29" hidden="1"/>
    <cellStyle name="Accent1" xfId="14678" builtinId="29" hidden="1"/>
    <cellStyle name="Accent1" xfId="14712" builtinId="29" hidden="1"/>
    <cellStyle name="Accent1" xfId="14748" builtinId="29" hidden="1"/>
    <cellStyle name="Accent1" xfId="14784" builtinId="29" hidden="1"/>
    <cellStyle name="Accent1" xfId="14417" builtinId="29" hidden="1"/>
    <cellStyle name="Accent1" xfId="14854" builtinId="29" hidden="1"/>
    <cellStyle name="Accent1" xfId="14898" builtinId="29" hidden="1"/>
    <cellStyle name="Accent1" xfId="14935" builtinId="29" hidden="1"/>
    <cellStyle name="Accent1" xfId="14968" builtinId="29" hidden="1"/>
    <cellStyle name="Accent1" xfId="15004" builtinId="29" hidden="1"/>
    <cellStyle name="Accent1" xfId="15040" builtinId="29" hidden="1"/>
    <cellStyle name="Accent1" xfId="14568" builtinId="29" hidden="1"/>
    <cellStyle name="Accent1" xfId="15095" builtinId="29" hidden="1"/>
    <cellStyle name="Accent1" xfId="15140" builtinId="29" hidden="1"/>
    <cellStyle name="Accent1" xfId="15178" builtinId="29" hidden="1"/>
    <cellStyle name="Accent1" xfId="15212" builtinId="29" hidden="1"/>
    <cellStyle name="Accent1" xfId="15248" builtinId="29" hidden="1"/>
    <cellStyle name="Accent1" xfId="15284" builtinId="29" hidden="1"/>
    <cellStyle name="Accent1" xfId="15320" builtinId="29" hidden="1"/>
    <cellStyle name="Accent1" xfId="15359" builtinId="29" hidden="1"/>
    <cellStyle name="Accent2" xfId="29" builtinId="33" hidden="1"/>
    <cellStyle name="Accent2" xfId="83" builtinId="33" hidden="1"/>
    <cellStyle name="Accent2" xfId="126" builtinId="33" hidden="1"/>
    <cellStyle name="Accent2" xfId="173" builtinId="33" hidden="1"/>
    <cellStyle name="Accent2" xfId="215" builtinId="33" hidden="1"/>
    <cellStyle name="Accent2" xfId="264" builtinId="33" hidden="1"/>
    <cellStyle name="Accent2" xfId="314" builtinId="33" hidden="1"/>
    <cellStyle name="Accent2" xfId="353" builtinId="33" hidden="1"/>
    <cellStyle name="Accent2" xfId="401" builtinId="33" hidden="1"/>
    <cellStyle name="Accent2" xfId="436" builtinId="33" hidden="1"/>
    <cellStyle name="Accent2" xfId="485" builtinId="33" hidden="1"/>
    <cellStyle name="Accent2" xfId="525" builtinId="33" hidden="1"/>
    <cellStyle name="Accent2" xfId="562" builtinId="33" hidden="1"/>
    <cellStyle name="Accent2" xfId="602" builtinId="33" hidden="1"/>
    <cellStyle name="Accent2" xfId="649" builtinId="33" hidden="1"/>
    <cellStyle name="Accent2" xfId="697" builtinId="33" hidden="1"/>
    <cellStyle name="Accent2" xfId="736" builtinId="33" hidden="1"/>
    <cellStyle name="Accent2" xfId="783" builtinId="33" hidden="1"/>
    <cellStyle name="Accent2" xfId="819" builtinId="33" hidden="1"/>
    <cellStyle name="Accent2" xfId="868" builtinId="33" hidden="1"/>
    <cellStyle name="Accent2" xfId="907" builtinId="33" hidden="1"/>
    <cellStyle name="Accent2" xfId="942" builtinId="33" hidden="1"/>
    <cellStyle name="Accent2" xfId="980" builtinId="33" hidden="1"/>
    <cellStyle name="Accent2" xfId="899" builtinId="33" hidden="1"/>
    <cellStyle name="Accent2" xfId="1033" builtinId="33" hidden="1"/>
    <cellStyle name="Accent2" xfId="1073" builtinId="33" hidden="1"/>
    <cellStyle name="Accent2" xfId="1119" builtinId="33" hidden="1"/>
    <cellStyle name="Accent2" xfId="1155" builtinId="33" hidden="1"/>
    <cellStyle name="Accent2" xfId="1204" builtinId="33" hidden="1"/>
    <cellStyle name="Accent2" xfId="1245" builtinId="33" hidden="1"/>
    <cellStyle name="Accent2" xfId="1281" builtinId="33" hidden="1"/>
    <cellStyle name="Accent2" xfId="1321" builtinId="33" hidden="1"/>
    <cellStyle name="Accent2" xfId="1146" builtinId="33" hidden="1"/>
    <cellStyle name="Accent2" xfId="1362" builtinId="33" hidden="1"/>
    <cellStyle name="Accent2" xfId="1399" builtinId="33" hidden="1"/>
    <cellStyle name="Accent2" xfId="1442" builtinId="33" hidden="1"/>
    <cellStyle name="Accent2" xfId="1474" builtinId="33" hidden="1"/>
    <cellStyle name="Accent2" xfId="1519" builtinId="33" hidden="1"/>
    <cellStyle name="Accent2" xfId="1555" builtinId="33" hidden="1"/>
    <cellStyle name="Accent2" xfId="1588" builtinId="33" hidden="1"/>
    <cellStyle name="Accent2" xfId="1624" builtinId="33" hidden="1"/>
    <cellStyle name="Accent2" xfId="289" builtinId="33" hidden="1"/>
    <cellStyle name="Accent2" xfId="1662" builtinId="33" hidden="1"/>
    <cellStyle name="Accent2" xfId="1696" builtinId="33" hidden="1"/>
    <cellStyle name="Accent2" xfId="1749" builtinId="33" hidden="1"/>
    <cellStyle name="Accent2" xfId="1802" builtinId="33" hidden="1"/>
    <cellStyle name="Accent2" xfId="1852" builtinId="33" hidden="1"/>
    <cellStyle name="Accent2" xfId="1896" builtinId="33" hidden="1"/>
    <cellStyle name="Accent2" xfId="1933" builtinId="33" hidden="1"/>
    <cellStyle name="Accent2" xfId="1973" builtinId="33" hidden="1"/>
    <cellStyle name="Accent2" xfId="2011" builtinId="33" hidden="1"/>
    <cellStyle name="Accent2" xfId="2046" builtinId="33" hidden="1"/>
    <cellStyle name="Accent2" xfId="2099" builtinId="33" hidden="1"/>
    <cellStyle name="Accent2" xfId="2150" builtinId="33" hidden="1"/>
    <cellStyle name="Accent2" xfId="2194" builtinId="33" hidden="1"/>
    <cellStyle name="Accent2" xfId="2230" builtinId="33" hidden="1"/>
    <cellStyle name="Accent2" xfId="2270" builtinId="33" hidden="1"/>
    <cellStyle name="Accent2" xfId="2308" builtinId="33" hidden="1"/>
    <cellStyle name="Accent2" xfId="1720" builtinId="33" hidden="1"/>
    <cellStyle name="Accent2" xfId="2381" builtinId="33" hidden="1"/>
    <cellStyle name="Accent2" xfId="2431" builtinId="33" hidden="1"/>
    <cellStyle name="Accent2" xfId="2475" builtinId="33" hidden="1"/>
    <cellStyle name="Accent2" xfId="2512" builtinId="33" hidden="1"/>
    <cellStyle name="Accent2" xfId="2552" builtinId="33" hidden="1"/>
    <cellStyle name="Accent2" xfId="2590" builtinId="33" hidden="1"/>
    <cellStyle name="Accent2" xfId="2615" builtinId="33" hidden="1"/>
    <cellStyle name="Accent2" xfId="2665" builtinId="33" hidden="1"/>
    <cellStyle name="Accent2" xfId="2714" builtinId="33" hidden="1"/>
    <cellStyle name="Accent2" xfId="2756" builtinId="33" hidden="1"/>
    <cellStyle name="Accent2" xfId="2792" builtinId="33" hidden="1"/>
    <cellStyle name="Accent2" xfId="2832" builtinId="33" hidden="1"/>
    <cellStyle name="Accent2" xfId="2870" builtinId="33" hidden="1"/>
    <cellStyle name="Accent2" xfId="2637" builtinId="33" hidden="1"/>
    <cellStyle name="Accent2" xfId="2929" builtinId="33" hidden="1"/>
    <cellStyle name="Accent2" xfId="2977" builtinId="33" hidden="1"/>
    <cellStyle name="Accent2" xfId="3020" builtinId="33" hidden="1"/>
    <cellStyle name="Accent2" xfId="3057" builtinId="33" hidden="1"/>
    <cellStyle name="Accent2" xfId="3097" builtinId="33" hidden="1"/>
    <cellStyle name="Accent2" xfId="3135" builtinId="33" hidden="1"/>
    <cellStyle name="Accent2" xfId="3178" builtinId="33" hidden="1"/>
    <cellStyle name="Accent2" xfId="3224" builtinId="33" hidden="1"/>
    <cellStyle name="Accent2" xfId="3276" builtinId="33" hidden="1"/>
    <cellStyle name="Accent2" xfId="3320" builtinId="33" hidden="1"/>
    <cellStyle name="Accent2" xfId="3362" builtinId="33" hidden="1"/>
    <cellStyle name="Accent2" xfId="3407" builtinId="33" hidden="1"/>
    <cellStyle name="Accent2" xfId="3457" builtinId="33" hidden="1"/>
    <cellStyle name="Accent2" xfId="3496" builtinId="33" hidden="1"/>
    <cellStyle name="Accent2" xfId="3544" builtinId="33" hidden="1"/>
    <cellStyle name="Accent2" xfId="3579" builtinId="33" hidden="1"/>
    <cellStyle name="Accent2" xfId="3628" builtinId="33" hidden="1"/>
    <cellStyle name="Accent2" xfId="3668" builtinId="33" hidden="1"/>
    <cellStyle name="Accent2" xfId="3705" builtinId="33" hidden="1"/>
    <cellStyle name="Accent2" xfId="3745" builtinId="33" hidden="1"/>
    <cellStyle name="Accent2" xfId="3792" builtinId="33" hidden="1"/>
    <cellStyle name="Accent2" xfId="3840" builtinId="33" hidden="1"/>
    <cellStyle name="Accent2" xfId="3879" builtinId="33" hidden="1"/>
    <cellStyle name="Accent2" xfId="3926" builtinId="33" hidden="1"/>
    <cellStyle name="Accent2" xfId="3962" builtinId="33" hidden="1"/>
    <cellStyle name="Accent2" xfId="4011" builtinId="33" hidden="1"/>
    <cellStyle name="Accent2" xfId="4050" builtinId="33" hidden="1"/>
    <cellStyle name="Accent2" xfId="4085" builtinId="33" hidden="1"/>
    <cellStyle name="Accent2" xfId="4123" builtinId="33" hidden="1"/>
    <cellStyle name="Accent2" xfId="4042" builtinId="33" hidden="1"/>
    <cellStyle name="Accent2" xfId="4176" builtinId="33" hidden="1"/>
    <cellStyle name="Accent2" xfId="4216" builtinId="33" hidden="1"/>
    <cellStyle name="Accent2" xfId="4262" builtinId="33" hidden="1"/>
    <cellStyle name="Accent2" xfId="4298" builtinId="33" hidden="1"/>
    <cellStyle name="Accent2" xfId="4347" builtinId="33" hidden="1"/>
    <cellStyle name="Accent2" xfId="4388" builtinId="33" hidden="1"/>
    <cellStyle name="Accent2" xfId="4424" builtinId="33" hidden="1"/>
    <cellStyle name="Accent2" xfId="4464" builtinId="33" hidden="1"/>
    <cellStyle name="Accent2" xfId="4289" builtinId="33" hidden="1"/>
    <cellStyle name="Accent2" xfId="4505" builtinId="33" hidden="1"/>
    <cellStyle name="Accent2" xfId="4542" builtinId="33" hidden="1"/>
    <cellStyle name="Accent2" xfId="4585" builtinId="33" hidden="1"/>
    <cellStyle name="Accent2" xfId="4617" builtinId="33" hidden="1"/>
    <cellStyle name="Accent2" xfId="4662" builtinId="33" hidden="1"/>
    <cellStyle name="Accent2" xfId="4698" builtinId="33" hidden="1"/>
    <cellStyle name="Accent2" xfId="4731" builtinId="33" hidden="1"/>
    <cellStyle name="Accent2" xfId="4767" builtinId="33" hidden="1"/>
    <cellStyle name="Accent2" xfId="3432" builtinId="33" hidden="1"/>
    <cellStyle name="Accent2" xfId="4805" builtinId="33" hidden="1"/>
    <cellStyle name="Accent2" xfId="4839" builtinId="33" hidden="1"/>
    <cellStyle name="Accent2" xfId="4891" builtinId="33" hidden="1"/>
    <cellStyle name="Accent2" xfId="4943" builtinId="33" hidden="1"/>
    <cellStyle name="Accent2" xfId="4992" builtinId="33" hidden="1"/>
    <cellStyle name="Accent2" xfId="5035" builtinId="33" hidden="1"/>
    <cellStyle name="Accent2" xfId="5072" builtinId="33" hidden="1"/>
    <cellStyle name="Accent2" xfId="5112" builtinId="33" hidden="1"/>
    <cellStyle name="Accent2" xfId="5150" builtinId="33" hidden="1"/>
    <cellStyle name="Accent2" xfId="5185" builtinId="33" hidden="1"/>
    <cellStyle name="Accent2" xfId="5237" builtinId="33" hidden="1"/>
    <cellStyle name="Accent2" xfId="5288" builtinId="33" hidden="1"/>
    <cellStyle name="Accent2" xfId="5332" builtinId="33" hidden="1"/>
    <cellStyle name="Accent2" xfId="5368" builtinId="33" hidden="1"/>
    <cellStyle name="Accent2" xfId="5408" builtinId="33" hidden="1"/>
    <cellStyle name="Accent2" xfId="5446" builtinId="33" hidden="1"/>
    <cellStyle name="Accent2" xfId="4862" builtinId="33" hidden="1"/>
    <cellStyle name="Accent2" xfId="5519" builtinId="33" hidden="1"/>
    <cellStyle name="Accent2" xfId="5569" builtinId="33" hidden="1"/>
    <cellStyle name="Accent2" xfId="5613" builtinId="33" hidden="1"/>
    <cellStyle name="Accent2" xfId="5650" builtinId="33" hidden="1"/>
    <cellStyle name="Accent2" xfId="5690" builtinId="33" hidden="1"/>
    <cellStyle name="Accent2" xfId="5728" builtinId="33" hidden="1"/>
    <cellStyle name="Accent2" xfId="5753" builtinId="33" hidden="1"/>
    <cellStyle name="Accent2" xfId="5803" builtinId="33" hidden="1"/>
    <cellStyle name="Accent2" xfId="5852" builtinId="33" hidden="1"/>
    <cellStyle name="Accent2" xfId="5894" builtinId="33" hidden="1"/>
    <cellStyle name="Accent2" xfId="5930" builtinId="33" hidden="1"/>
    <cellStyle name="Accent2" xfId="5970" builtinId="33" hidden="1"/>
    <cellStyle name="Accent2" xfId="6008" builtinId="33" hidden="1"/>
    <cellStyle name="Accent2" xfId="5775" builtinId="33" hidden="1"/>
    <cellStyle name="Accent2" xfId="6067" builtinId="33" hidden="1"/>
    <cellStyle name="Accent2" xfId="6115" builtinId="33" hidden="1"/>
    <cellStyle name="Accent2" xfId="6158" builtinId="33" hidden="1"/>
    <cellStyle name="Accent2" xfId="6195" builtinId="33" hidden="1"/>
    <cellStyle name="Accent2" xfId="6235" builtinId="33" hidden="1"/>
    <cellStyle name="Accent2" xfId="6273" builtinId="33" hidden="1"/>
    <cellStyle name="Accent2" xfId="6316" builtinId="33" hidden="1"/>
    <cellStyle name="Accent2" xfId="6361" builtinId="33" hidden="1"/>
    <cellStyle name="Accent2" xfId="6405" builtinId="33" hidden="1"/>
    <cellStyle name="Accent2" xfId="6469" builtinId="33" hidden="1"/>
    <cellStyle name="Accent2" xfId="6512" builtinId="33" hidden="1"/>
    <cellStyle name="Accent2" xfId="6558" builtinId="33" hidden="1"/>
    <cellStyle name="Accent2" xfId="6608" builtinId="33" hidden="1"/>
    <cellStyle name="Accent2" xfId="6647" builtinId="33" hidden="1"/>
    <cellStyle name="Accent2" xfId="6695" builtinId="33" hidden="1"/>
    <cellStyle name="Accent2" xfId="6730" builtinId="33" hidden="1"/>
    <cellStyle name="Accent2" xfId="6779" builtinId="33" hidden="1"/>
    <cellStyle name="Accent2" xfId="6819" builtinId="33" hidden="1"/>
    <cellStyle name="Accent2" xfId="6856" builtinId="33" hidden="1"/>
    <cellStyle name="Accent2" xfId="6896" builtinId="33" hidden="1"/>
    <cellStyle name="Accent2" xfId="6943" builtinId="33" hidden="1"/>
    <cellStyle name="Accent2" xfId="6991" builtinId="33" hidden="1"/>
    <cellStyle name="Accent2" xfId="7030" builtinId="33" hidden="1"/>
    <cellStyle name="Accent2" xfId="7077" builtinId="33" hidden="1"/>
    <cellStyle name="Accent2" xfId="7113" builtinId="33" hidden="1"/>
    <cellStyle name="Accent2" xfId="7162" builtinId="33" hidden="1"/>
    <cellStyle name="Accent2" xfId="7201" builtinId="33" hidden="1"/>
    <cellStyle name="Accent2" xfId="7236" builtinId="33" hidden="1"/>
    <cellStyle name="Accent2" xfId="7274" builtinId="33" hidden="1"/>
    <cellStyle name="Accent2" xfId="7193" builtinId="33" hidden="1"/>
    <cellStyle name="Accent2" xfId="7327" builtinId="33" hidden="1"/>
    <cellStyle name="Accent2" xfId="7367" builtinId="33" hidden="1"/>
    <cellStyle name="Accent2" xfId="7413" builtinId="33" hidden="1"/>
    <cellStyle name="Accent2" xfId="7449" builtinId="33" hidden="1"/>
    <cellStyle name="Accent2" xfId="7498" builtinId="33" hidden="1"/>
    <cellStyle name="Accent2" xfId="7539" builtinId="33" hidden="1"/>
    <cellStyle name="Accent2" xfId="7575" builtinId="33" hidden="1"/>
    <cellStyle name="Accent2" xfId="7615" builtinId="33" hidden="1"/>
    <cellStyle name="Accent2" xfId="7440" builtinId="33" hidden="1"/>
    <cellStyle name="Accent2" xfId="7656" builtinId="33" hidden="1"/>
    <cellStyle name="Accent2" xfId="7693" builtinId="33" hidden="1"/>
    <cellStyle name="Accent2" xfId="7736" builtinId="33" hidden="1"/>
    <cellStyle name="Accent2" xfId="7768" builtinId="33" hidden="1"/>
    <cellStyle name="Accent2" xfId="7813" builtinId="33" hidden="1"/>
    <cellStyle name="Accent2" xfId="7849" builtinId="33" hidden="1"/>
    <cellStyle name="Accent2" xfId="7882" builtinId="33" hidden="1"/>
    <cellStyle name="Accent2" xfId="7918" builtinId="33" hidden="1"/>
    <cellStyle name="Accent2" xfId="6583" builtinId="33" hidden="1"/>
    <cellStyle name="Accent2" xfId="7956" builtinId="33" hidden="1"/>
    <cellStyle name="Accent2" xfId="7990" builtinId="33" hidden="1"/>
    <cellStyle name="Accent2" xfId="8043" builtinId="33" hidden="1"/>
    <cellStyle name="Accent2" xfId="8096" builtinId="33" hidden="1"/>
    <cellStyle name="Accent2" xfId="8146" builtinId="33" hidden="1"/>
    <cellStyle name="Accent2" xfId="8190" builtinId="33" hidden="1"/>
    <cellStyle name="Accent2" xfId="8227" builtinId="33" hidden="1"/>
    <cellStyle name="Accent2" xfId="8267" builtinId="33" hidden="1"/>
    <cellStyle name="Accent2" xfId="8305" builtinId="33" hidden="1"/>
    <cellStyle name="Accent2" xfId="8340" builtinId="33" hidden="1"/>
    <cellStyle name="Accent2" xfId="8393" builtinId="33" hidden="1"/>
    <cellStyle name="Accent2" xfId="8444" builtinId="33" hidden="1"/>
    <cellStyle name="Accent2" xfId="8488" builtinId="33" hidden="1"/>
    <cellStyle name="Accent2" xfId="8524" builtinId="33" hidden="1"/>
    <cellStyle name="Accent2" xfId="8564" builtinId="33" hidden="1"/>
    <cellStyle name="Accent2" xfId="8602" builtinId="33" hidden="1"/>
    <cellStyle name="Accent2" xfId="8014" builtinId="33" hidden="1"/>
    <cellStyle name="Accent2" xfId="8675" builtinId="33" hidden="1"/>
    <cellStyle name="Accent2" xfId="8725" builtinId="33" hidden="1"/>
    <cellStyle name="Accent2" xfId="8769" builtinId="33" hidden="1"/>
    <cellStyle name="Accent2" xfId="8806" builtinId="33" hidden="1"/>
    <cellStyle name="Accent2" xfId="8846" builtinId="33" hidden="1"/>
    <cellStyle name="Accent2" xfId="8884" builtinId="33" hidden="1"/>
    <cellStyle name="Accent2" xfId="8909" builtinId="33" hidden="1"/>
    <cellStyle name="Accent2" xfId="8959" builtinId="33" hidden="1"/>
    <cellStyle name="Accent2" xfId="9008" builtinId="33" hidden="1"/>
    <cellStyle name="Accent2" xfId="9050" builtinId="33" hidden="1"/>
    <cellStyle name="Accent2" xfId="9086" builtinId="33" hidden="1"/>
    <cellStyle name="Accent2" xfId="9126" builtinId="33" hidden="1"/>
    <cellStyle name="Accent2" xfId="9164" builtinId="33" hidden="1"/>
    <cellStyle name="Accent2" xfId="8931" builtinId="33" hidden="1"/>
    <cellStyle name="Accent2" xfId="9223" builtinId="33" hidden="1"/>
    <cellStyle name="Accent2" xfId="9271" builtinId="33" hidden="1"/>
    <cellStyle name="Accent2" xfId="9314" builtinId="33" hidden="1"/>
    <cellStyle name="Accent2" xfId="9351" builtinId="33" hidden="1"/>
    <cellStyle name="Accent2" xfId="9391" builtinId="33" hidden="1"/>
    <cellStyle name="Accent2" xfId="9429" builtinId="33" hidden="1"/>
    <cellStyle name="Accent2" xfId="9472" builtinId="33" hidden="1"/>
    <cellStyle name="Accent2" xfId="9518" builtinId="33" hidden="1"/>
    <cellStyle name="Accent2" xfId="9546" builtinId="33" hidden="1"/>
    <cellStyle name="Accent2" xfId="9606" builtinId="33" hidden="1"/>
    <cellStyle name="Accent2" xfId="9648" builtinId="33" hidden="1"/>
    <cellStyle name="Accent2" xfId="9695" builtinId="33" hidden="1"/>
    <cellStyle name="Accent2" xfId="9743" builtinId="33" hidden="1"/>
    <cellStyle name="Accent2" xfId="9782" builtinId="33" hidden="1"/>
    <cellStyle name="Accent2" xfId="9830" builtinId="33" hidden="1"/>
    <cellStyle name="Accent2" xfId="9865" builtinId="33" hidden="1"/>
    <cellStyle name="Accent2" xfId="9914" builtinId="33" hidden="1"/>
    <cellStyle name="Accent2" xfId="9954" builtinId="33" hidden="1"/>
    <cellStyle name="Accent2" xfId="9991" builtinId="33" hidden="1"/>
    <cellStyle name="Accent2" xfId="10031" builtinId="33" hidden="1"/>
    <cellStyle name="Accent2" xfId="10078" builtinId="33" hidden="1"/>
    <cellStyle name="Accent2" xfId="10126" builtinId="33" hidden="1"/>
    <cellStyle name="Accent2" xfId="10165" builtinId="33" hidden="1"/>
    <cellStyle name="Accent2" xfId="10212" builtinId="33" hidden="1"/>
    <cellStyle name="Accent2" xfId="10248" builtinId="33" hidden="1"/>
    <cellStyle name="Accent2" xfId="10297" builtinId="33" hidden="1"/>
    <cellStyle name="Accent2" xfId="10336" builtinId="33" hidden="1"/>
    <cellStyle name="Accent2" xfId="10371" builtinId="33" hidden="1"/>
    <cellStyle name="Accent2" xfId="10409" builtinId="33" hidden="1"/>
    <cellStyle name="Accent2" xfId="10328" builtinId="33" hidden="1"/>
    <cellStyle name="Accent2" xfId="10462" builtinId="33" hidden="1"/>
    <cellStyle name="Accent2" xfId="10502" builtinId="33" hidden="1"/>
    <cellStyle name="Accent2" xfId="10548" builtinId="33" hidden="1"/>
    <cellStyle name="Accent2" xfId="10584" builtinId="33" hidden="1"/>
    <cellStyle name="Accent2" xfId="10633" builtinId="33" hidden="1"/>
    <cellStyle name="Accent2" xfId="10674" builtinId="33" hidden="1"/>
    <cellStyle name="Accent2" xfId="10710" builtinId="33" hidden="1"/>
    <cellStyle name="Accent2" xfId="10750" builtinId="33" hidden="1"/>
    <cellStyle name="Accent2" xfId="10575" builtinId="33" hidden="1"/>
    <cellStyle name="Accent2" xfId="10791" builtinId="33" hidden="1"/>
    <cellStyle name="Accent2" xfId="10828" builtinId="33" hidden="1"/>
    <cellStyle name="Accent2" xfId="10871" builtinId="33" hidden="1"/>
    <cellStyle name="Accent2" xfId="10903" builtinId="33" hidden="1"/>
    <cellStyle name="Accent2" xfId="10948" builtinId="33" hidden="1"/>
    <cellStyle name="Accent2" xfId="10984" builtinId="33" hidden="1"/>
    <cellStyle name="Accent2" xfId="11017" builtinId="33" hidden="1"/>
    <cellStyle name="Accent2" xfId="11053" builtinId="33" hidden="1"/>
    <cellStyle name="Accent2" xfId="9720" builtinId="33" hidden="1"/>
    <cellStyle name="Accent2" xfId="11090" builtinId="33" hidden="1"/>
    <cellStyle name="Accent2" xfId="11123" builtinId="33" hidden="1"/>
    <cellStyle name="Accent2" xfId="11175" builtinId="33" hidden="1"/>
    <cellStyle name="Accent2" xfId="11228" builtinId="33" hidden="1"/>
    <cellStyle name="Accent2" xfId="11277" builtinId="33" hidden="1"/>
    <cellStyle name="Accent2" xfId="11321" builtinId="33" hidden="1"/>
    <cellStyle name="Accent2" xfId="11357" builtinId="33" hidden="1"/>
    <cellStyle name="Accent2" xfId="11396" builtinId="33" hidden="1"/>
    <cellStyle name="Accent2" xfId="11433" builtinId="33" hidden="1"/>
    <cellStyle name="Accent2" xfId="11467" builtinId="33" hidden="1"/>
    <cellStyle name="Accent2" xfId="11517" builtinId="33" hidden="1"/>
    <cellStyle name="Accent2" xfId="11567" builtinId="33" hidden="1"/>
    <cellStyle name="Accent2" xfId="11609" builtinId="33" hidden="1"/>
    <cellStyle name="Accent2" xfId="11644" builtinId="33" hidden="1"/>
    <cellStyle name="Accent2" xfId="11683" builtinId="33" hidden="1"/>
    <cellStyle name="Accent2" xfId="11721" builtinId="33" hidden="1"/>
    <cellStyle name="Accent2" xfId="11147" builtinId="33" hidden="1"/>
    <cellStyle name="Accent2" xfId="11792" builtinId="33" hidden="1"/>
    <cellStyle name="Accent2" xfId="11841" builtinId="33" hidden="1"/>
    <cellStyle name="Accent2" xfId="11883" builtinId="33" hidden="1"/>
    <cellStyle name="Accent2" xfId="11919" builtinId="33" hidden="1"/>
    <cellStyle name="Accent2" xfId="11958" builtinId="33" hidden="1"/>
    <cellStyle name="Accent2" xfId="11996" builtinId="33" hidden="1"/>
    <cellStyle name="Accent2" xfId="12021" builtinId="33" hidden="1"/>
    <cellStyle name="Accent2" xfId="12069" builtinId="33" hidden="1"/>
    <cellStyle name="Accent2" xfId="12115" builtinId="33" hidden="1"/>
    <cellStyle name="Accent2" xfId="12154" builtinId="33" hidden="1"/>
    <cellStyle name="Accent2" xfId="12189" builtinId="33" hidden="1"/>
    <cellStyle name="Accent2" xfId="12228" builtinId="33" hidden="1"/>
    <cellStyle name="Accent2" xfId="12266" builtinId="33" hidden="1"/>
    <cellStyle name="Accent2" xfId="12043" builtinId="33" hidden="1"/>
    <cellStyle name="Accent2" xfId="12324" builtinId="33" hidden="1"/>
    <cellStyle name="Accent2" xfId="12371" builtinId="33" hidden="1"/>
    <cellStyle name="Accent2" xfId="12413" builtinId="33" hidden="1"/>
    <cellStyle name="Accent2" xfId="12450" builtinId="33" hidden="1"/>
    <cellStyle name="Accent2" xfId="12489" builtinId="33" hidden="1"/>
    <cellStyle name="Accent2" xfId="12527" builtinId="33" hidden="1"/>
    <cellStyle name="Accent2" xfId="12569" builtinId="33" hidden="1"/>
    <cellStyle name="Accent2" xfId="12614" builtinId="33" hidden="1"/>
    <cellStyle name="Accent2" xfId="11816" builtinId="33" hidden="1"/>
    <cellStyle name="Accent2" xfId="11203" builtinId="33" hidden="1"/>
    <cellStyle name="Accent2" xfId="12223" builtinId="33" hidden="1"/>
    <cellStyle name="Accent2" xfId="12016" builtinId="33" hidden="1"/>
    <cellStyle name="Accent2" xfId="11912" builtinId="33" hidden="1"/>
    <cellStyle name="Accent2" xfId="12656" builtinId="33" hidden="1"/>
    <cellStyle name="Accent2" xfId="12703" builtinId="33" hidden="1"/>
    <cellStyle name="Accent2" xfId="12738" builtinId="33" hidden="1"/>
    <cellStyle name="Accent2" xfId="12787" builtinId="33" hidden="1"/>
    <cellStyle name="Accent2" xfId="12827" builtinId="33" hidden="1"/>
    <cellStyle name="Accent2" xfId="12863" builtinId="33" hidden="1"/>
    <cellStyle name="Accent2" xfId="12903" builtinId="33" hidden="1"/>
    <cellStyle name="Accent2" xfId="12949" builtinId="33" hidden="1"/>
    <cellStyle name="Accent2" xfId="12997" builtinId="33" hidden="1"/>
    <cellStyle name="Accent2" xfId="13036" builtinId="33" hidden="1"/>
    <cellStyle name="Accent2" xfId="13083" builtinId="33" hidden="1"/>
    <cellStyle name="Accent2" xfId="13119" builtinId="33" hidden="1"/>
    <cellStyle name="Accent2" xfId="13168" builtinId="33" hidden="1"/>
    <cellStyle name="Accent2" xfId="13207" builtinId="33" hidden="1"/>
    <cellStyle name="Accent2" xfId="13242" builtinId="33" hidden="1"/>
    <cellStyle name="Accent2" xfId="13280" builtinId="33" hidden="1"/>
    <cellStyle name="Accent2" xfId="13199" builtinId="33" hidden="1"/>
    <cellStyle name="Accent2" xfId="13333" builtinId="33" hidden="1"/>
    <cellStyle name="Accent2" xfId="13373" builtinId="33" hidden="1"/>
    <cellStyle name="Accent2" xfId="13419" builtinId="33" hidden="1"/>
    <cellStyle name="Accent2" xfId="13455" builtinId="33" hidden="1"/>
    <cellStyle name="Accent2" xfId="13504" builtinId="33" hidden="1"/>
    <cellStyle name="Accent2" xfId="13545" builtinId="33" hidden="1"/>
    <cellStyle name="Accent2" xfId="13581" builtinId="33" hidden="1"/>
    <cellStyle name="Accent2" xfId="13621" builtinId="33" hidden="1"/>
    <cellStyle name="Accent2" xfId="13446" builtinId="33" hidden="1"/>
    <cellStyle name="Accent2" xfId="13662" builtinId="33" hidden="1"/>
    <cellStyle name="Accent2" xfId="13698" builtinId="33" hidden="1"/>
    <cellStyle name="Accent2" xfId="13741" builtinId="33" hidden="1"/>
    <cellStyle name="Accent2" xfId="13773" builtinId="33" hidden="1"/>
    <cellStyle name="Accent2" xfId="13818" builtinId="33" hidden="1"/>
    <cellStyle name="Accent2" xfId="13854" builtinId="33" hidden="1"/>
    <cellStyle name="Accent2" xfId="13887" builtinId="33" hidden="1"/>
    <cellStyle name="Accent2" xfId="13923" builtinId="33" hidden="1"/>
    <cellStyle name="Accent2" xfId="11222" builtinId="33" hidden="1"/>
    <cellStyle name="Accent2" xfId="13957" builtinId="33" hidden="1"/>
    <cellStyle name="Accent2" xfId="13988" builtinId="33" hidden="1"/>
    <cellStyle name="Accent2" xfId="14032" builtinId="33" hidden="1"/>
    <cellStyle name="Accent2" xfId="14078" builtinId="33" hidden="1"/>
    <cellStyle name="Accent2" xfId="14123" builtinId="33" hidden="1"/>
    <cellStyle name="Accent2" xfId="14160" builtinId="33" hidden="1"/>
    <cellStyle name="Accent2" xfId="14192" builtinId="33" hidden="1"/>
    <cellStyle name="Accent2" xfId="14228" builtinId="33" hidden="1"/>
    <cellStyle name="Accent2" xfId="14261" builtinId="33" hidden="1"/>
    <cellStyle name="Accent2" xfId="14291" builtinId="33" hidden="1"/>
    <cellStyle name="Accent2" xfId="14337" builtinId="33" hidden="1"/>
    <cellStyle name="Accent2" xfId="14385" builtinId="33" hidden="1"/>
    <cellStyle name="Accent2" xfId="14424" builtinId="33" hidden="1"/>
    <cellStyle name="Accent2" xfId="14457" builtinId="33" hidden="1"/>
    <cellStyle name="Accent2" xfId="14493" builtinId="33" hidden="1"/>
    <cellStyle name="Accent2" xfId="14529" builtinId="33" hidden="1"/>
    <cellStyle name="Accent2" xfId="14008" builtinId="33" hidden="1"/>
    <cellStyle name="Accent2" xfId="14596" builtinId="33" hidden="1"/>
    <cellStyle name="Accent2" xfId="14643" builtinId="33" hidden="1"/>
    <cellStyle name="Accent2" xfId="14682" builtinId="33" hidden="1"/>
    <cellStyle name="Accent2" xfId="14716" builtinId="33" hidden="1"/>
    <cellStyle name="Accent2" xfId="14752" builtinId="33" hidden="1"/>
    <cellStyle name="Accent2" xfId="14788" builtinId="33" hidden="1"/>
    <cellStyle name="Accent2" xfId="14812" builtinId="33" hidden="1"/>
    <cellStyle name="Accent2" xfId="14858" builtinId="33" hidden="1"/>
    <cellStyle name="Accent2" xfId="14902" builtinId="33" hidden="1"/>
    <cellStyle name="Accent2" xfId="14939" builtinId="33" hidden="1"/>
    <cellStyle name="Accent2" xfId="14972" builtinId="33" hidden="1"/>
    <cellStyle name="Accent2" xfId="15008" builtinId="33" hidden="1"/>
    <cellStyle name="Accent2" xfId="15044" builtinId="33" hidden="1"/>
    <cellStyle name="Accent2" xfId="14834" builtinId="33" hidden="1"/>
    <cellStyle name="Accent2" xfId="15099" builtinId="33" hidden="1"/>
    <cellStyle name="Accent2" xfId="15144" builtinId="33" hidden="1"/>
    <cellStyle name="Accent2" xfId="15182" builtinId="33" hidden="1"/>
    <cellStyle name="Accent2" xfId="15216" builtinId="33" hidden="1"/>
    <cellStyle name="Accent2" xfId="15252" builtinId="33" hidden="1"/>
    <cellStyle name="Accent2" xfId="15288" builtinId="33" hidden="1"/>
    <cellStyle name="Accent2" xfId="15324" builtinId="33" hidden="1"/>
    <cellStyle name="Accent2" xfId="15363" builtinId="33" hidden="1"/>
    <cellStyle name="Accent3" xfId="33" builtinId="37" hidden="1"/>
    <cellStyle name="Accent3" xfId="87" builtinId="37" hidden="1"/>
    <cellStyle name="Accent3" xfId="130" builtinId="37" hidden="1"/>
    <cellStyle name="Accent3" xfId="177" builtinId="37" hidden="1"/>
    <cellStyle name="Accent3" xfId="219" builtinId="37" hidden="1"/>
    <cellStyle name="Accent3" xfId="268" builtinId="37" hidden="1"/>
    <cellStyle name="Accent3" xfId="318" builtinId="37" hidden="1"/>
    <cellStyle name="Accent3" xfId="357" builtinId="37" hidden="1"/>
    <cellStyle name="Accent3" xfId="405" builtinId="37" hidden="1"/>
    <cellStyle name="Accent3" xfId="440" builtinId="37" hidden="1"/>
    <cellStyle name="Accent3" xfId="489" builtinId="37" hidden="1"/>
    <cellStyle name="Accent3" xfId="529" builtinId="37" hidden="1"/>
    <cellStyle name="Accent3" xfId="566" builtinId="37" hidden="1"/>
    <cellStyle name="Accent3" xfId="606" builtinId="37" hidden="1"/>
    <cellStyle name="Accent3" xfId="653" builtinId="37" hidden="1"/>
    <cellStyle name="Accent3" xfId="701" builtinId="37" hidden="1"/>
    <cellStyle name="Accent3" xfId="740" builtinId="37" hidden="1"/>
    <cellStyle name="Accent3" xfId="787" builtinId="37" hidden="1"/>
    <cellStyle name="Accent3" xfId="823" builtinId="37" hidden="1"/>
    <cellStyle name="Accent3" xfId="872" builtinId="37" hidden="1"/>
    <cellStyle name="Accent3" xfId="911" builtinId="37" hidden="1"/>
    <cellStyle name="Accent3" xfId="946" builtinId="37" hidden="1"/>
    <cellStyle name="Accent3" xfId="984" builtinId="37" hidden="1"/>
    <cellStyle name="Accent3" xfId="861" builtinId="37" hidden="1"/>
    <cellStyle name="Accent3" xfId="1037" builtinId="37" hidden="1"/>
    <cellStyle name="Accent3" xfId="1077" builtinId="37" hidden="1"/>
    <cellStyle name="Accent3" xfId="1123" builtinId="37" hidden="1"/>
    <cellStyle name="Accent3" xfId="1159" builtinId="37" hidden="1"/>
    <cellStyle name="Accent3" xfId="1208" builtinId="37" hidden="1"/>
    <cellStyle name="Accent3" xfId="1249" builtinId="37" hidden="1"/>
    <cellStyle name="Accent3" xfId="1285" builtinId="37" hidden="1"/>
    <cellStyle name="Accent3" xfId="1325" builtinId="37" hidden="1"/>
    <cellStyle name="Accent3" xfId="1175" builtinId="37" hidden="1"/>
    <cellStyle name="Accent3" xfId="1366" builtinId="37" hidden="1"/>
    <cellStyle name="Accent3" xfId="1403" builtinId="37" hidden="1"/>
    <cellStyle name="Accent3" xfId="1446" builtinId="37" hidden="1"/>
    <cellStyle name="Accent3" xfId="1478" builtinId="37" hidden="1"/>
    <cellStyle name="Accent3" xfId="1523" builtinId="37" hidden="1"/>
    <cellStyle name="Accent3" xfId="1559" builtinId="37" hidden="1"/>
    <cellStyle name="Accent3" xfId="1592" builtinId="37" hidden="1"/>
    <cellStyle name="Accent3" xfId="1628" builtinId="37" hidden="1"/>
    <cellStyle name="Accent3" xfId="457" builtinId="37" hidden="1"/>
    <cellStyle name="Accent3" xfId="1666" builtinId="37" hidden="1"/>
    <cellStyle name="Accent3" xfId="1700" builtinId="37" hidden="1"/>
    <cellStyle name="Accent3" xfId="1753" builtinId="37" hidden="1"/>
    <cellStyle name="Accent3" xfId="1806" builtinId="37" hidden="1"/>
    <cellStyle name="Accent3" xfId="1856" builtinId="37" hidden="1"/>
    <cellStyle name="Accent3" xfId="1900" builtinId="37" hidden="1"/>
    <cellStyle name="Accent3" xfId="1937" builtinId="37" hidden="1"/>
    <cellStyle name="Accent3" xfId="1977" builtinId="37" hidden="1"/>
    <cellStyle name="Accent3" xfId="2015" builtinId="37" hidden="1"/>
    <cellStyle name="Accent3" xfId="2050" builtinId="37" hidden="1"/>
    <cellStyle name="Accent3" xfId="2103" builtinId="37" hidden="1"/>
    <cellStyle name="Accent3" xfId="2154" builtinId="37" hidden="1"/>
    <cellStyle name="Accent3" xfId="2198" builtinId="37" hidden="1"/>
    <cellStyle name="Accent3" xfId="2234" builtinId="37" hidden="1"/>
    <cellStyle name="Accent3" xfId="2274" builtinId="37" hidden="1"/>
    <cellStyle name="Accent3" xfId="2312" builtinId="37" hidden="1"/>
    <cellStyle name="Accent3" xfId="2332" builtinId="37" hidden="1"/>
    <cellStyle name="Accent3" xfId="2385" builtinId="37" hidden="1"/>
    <cellStyle name="Accent3" xfId="2435" builtinId="37" hidden="1"/>
    <cellStyle name="Accent3" xfId="2479" builtinId="37" hidden="1"/>
    <cellStyle name="Accent3" xfId="2516" builtinId="37" hidden="1"/>
    <cellStyle name="Accent3" xfId="2556" builtinId="37" hidden="1"/>
    <cellStyle name="Accent3" xfId="2594" builtinId="37" hidden="1"/>
    <cellStyle name="Accent3" xfId="2619" builtinId="37" hidden="1"/>
    <cellStyle name="Accent3" xfId="2669" builtinId="37" hidden="1"/>
    <cellStyle name="Accent3" xfId="2718" builtinId="37" hidden="1"/>
    <cellStyle name="Accent3" xfId="2760" builtinId="37" hidden="1"/>
    <cellStyle name="Accent3" xfId="2796" builtinId="37" hidden="1"/>
    <cellStyle name="Accent3" xfId="2836" builtinId="37" hidden="1"/>
    <cellStyle name="Accent3" xfId="2874" builtinId="37" hidden="1"/>
    <cellStyle name="Accent3" xfId="2893" builtinId="37" hidden="1"/>
    <cellStyle name="Accent3" xfId="2933" builtinId="37" hidden="1"/>
    <cellStyle name="Accent3" xfId="2981" builtinId="37" hidden="1"/>
    <cellStyle name="Accent3" xfId="3024" builtinId="37" hidden="1"/>
    <cellStyle name="Accent3" xfId="3061" builtinId="37" hidden="1"/>
    <cellStyle name="Accent3" xfId="3101" builtinId="37" hidden="1"/>
    <cellStyle name="Accent3" xfId="3139" builtinId="37" hidden="1"/>
    <cellStyle name="Accent3" xfId="3182" builtinId="37" hidden="1"/>
    <cellStyle name="Accent3" xfId="3228" builtinId="37" hidden="1"/>
    <cellStyle name="Accent3" xfId="3280" builtinId="37" hidden="1"/>
    <cellStyle name="Accent3" xfId="3324" builtinId="37" hidden="1"/>
    <cellStyle name="Accent3" xfId="3366" builtinId="37" hidden="1"/>
    <cellStyle name="Accent3" xfId="3411" builtinId="37" hidden="1"/>
    <cellStyle name="Accent3" xfId="3461" builtinId="37" hidden="1"/>
    <cellStyle name="Accent3" xfId="3500" builtinId="37" hidden="1"/>
    <cellStyle name="Accent3" xfId="3548" builtinId="37" hidden="1"/>
    <cellStyle name="Accent3" xfId="3583" builtinId="37" hidden="1"/>
    <cellStyle name="Accent3" xfId="3632" builtinId="37" hidden="1"/>
    <cellStyle name="Accent3" xfId="3672" builtinId="37" hidden="1"/>
    <cellStyle name="Accent3" xfId="3709" builtinId="37" hidden="1"/>
    <cellStyle name="Accent3" xfId="3749" builtinId="37" hidden="1"/>
    <cellStyle name="Accent3" xfId="3796" builtinId="37" hidden="1"/>
    <cellStyle name="Accent3" xfId="3844" builtinId="37" hidden="1"/>
    <cellStyle name="Accent3" xfId="3883" builtinId="37" hidden="1"/>
    <cellStyle name="Accent3" xfId="3930" builtinId="37" hidden="1"/>
    <cellStyle name="Accent3" xfId="3966" builtinId="37" hidden="1"/>
    <cellStyle name="Accent3" xfId="4015" builtinId="37" hidden="1"/>
    <cellStyle name="Accent3" xfId="4054" builtinId="37" hidden="1"/>
    <cellStyle name="Accent3" xfId="4089" builtinId="37" hidden="1"/>
    <cellStyle name="Accent3" xfId="4127" builtinId="37" hidden="1"/>
    <cellStyle name="Accent3" xfId="4004" builtinId="37" hidden="1"/>
    <cellStyle name="Accent3" xfId="4180" builtinId="37" hidden="1"/>
    <cellStyle name="Accent3" xfId="4220" builtinId="37" hidden="1"/>
    <cellStyle name="Accent3" xfId="4266" builtinId="37" hidden="1"/>
    <cellStyle name="Accent3" xfId="4302" builtinId="37" hidden="1"/>
    <cellStyle name="Accent3" xfId="4351" builtinId="37" hidden="1"/>
    <cellStyle name="Accent3" xfId="4392" builtinId="37" hidden="1"/>
    <cellStyle name="Accent3" xfId="4428" builtinId="37" hidden="1"/>
    <cellStyle name="Accent3" xfId="4468" builtinId="37" hidden="1"/>
    <cellStyle name="Accent3" xfId="4318" builtinId="37" hidden="1"/>
    <cellStyle name="Accent3" xfId="4509" builtinId="37" hidden="1"/>
    <cellStyle name="Accent3" xfId="4546" builtinId="37" hidden="1"/>
    <cellStyle name="Accent3" xfId="4589" builtinId="37" hidden="1"/>
    <cellStyle name="Accent3" xfId="4621" builtinId="37" hidden="1"/>
    <cellStyle name="Accent3" xfId="4666" builtinId="37" hidden="1"/>
    <cellStyle name="Accent3" xfId="4702" builtinId="37" hidden="1"/>
    <cellStyle name="Accent3" xfId="4735" builtinId="37" hidden="1"/>
    <cellStyle name="Accent3" xfId="4771" builtinId="37" hidden="1"/>
    <cellStyle name="Accent3" xfId="3600" builtinId="37" hidden="1"/>
    <cellStyle name="Accent3" xfId="4809" builtinId="37" hidden="1"/>
    <cellStyle name="Accent3" xfId="4843" builtinId="37" hidden="1"/>
    <cellStyle name="Accent3" xfId="4895" builtinId="37" hidden="1"/>
    <cellStyle name="Accent3" xfId="4947" builtinId="37" hidden="1"/>
    <cellStyle name="Accent3" xfId="4996" builtinId="37" hidden="1"/>
    <cellStyle name="Accent3" xfId="5039" builtinId="37" hidden="1"/>
    <cellStyle name="Accent3" xfId="5076" builtinId="37" hidden="1"/>
    <cellStyle name="Accent3" xfId="5116" builtinId="37" hidden="1"/>
    <cellStyle name="Accent3" xfId="5154" builtinId="37" hidden="1"/>
    <cellStyle name="Accent3" xfId="5189" builtinId="37" hidden="1"/>
    <cellStyle name="Accent3" xfId="5241" builtinId="37" hidden="1"/>
    <cellStyle name="Accent3" xfId="5292" builtinId="37" hidden="1"/>
    <cellStyle name="Accent3" xfId="5336" builtinId="37" hidden="1"/>
    <cellStyle name="Accent3" xfId="5372" builtinId="37" hidden="1"/>
    <cellStyle name="Accent3" xfId="5412" builtinId="37" hidden="1"/>
    <cellStyle name="Accent3" xfId="5450" builtinId="37" hidden="1"/>
    <cellStyle name="Accent3" xfId="5470" builtinId="37" hidden="1"/>
    <cellStyle name="Accent3" xfId="5523" builtinId="37" hidden="1"/>
    <cellStyle name="Accent3" xfId="5573" builtinId="37" hidden="1"/>
    <cellStyle name="Accent3" xfId="5617" builtinId="37" hidden="1"/>
    <cellStyle name="Accent3" xfId="5654" builtinId="37" hidden="1"/>
    <cellStyle name="Accent3" xfId="5694" builtinId="37" hidden="1"/>
    <cellStyle name="Accent3" xfId="5732" builtinId="37" hidden="1"/>
    <cellStyle name="Accent3" xfId="5757" builtinId="37" hidden="1"/>
    <cellStyle name="Accent3" xfId="5807" builtinId="37" hidden="1"/>
    <cellStyle name="Accent3" xfId="5856" builtinId="37" hidden="1"/>
    <cellStyle name="Accent3" xfId="5898" builtinId="37" hidden="1"/>
    <cellStyle name="Accent3" xfId="5934" builtinId="37" hidden="1"/>
    <cellStyle name="Accent3" xfId="5974" builtinId="37" hidden="1"/>
    <cellStyle name="Accent3" xfId="6012" builtinId="37" hidden="1"/>
    <cellStyle name="Accent3" xfId="6031" builtinId="37" hidden="1"/>
    <cellStyle name="Accent3" xfId="6071" builtinId="37" hidden="1"/>
    <cellStyle name="Accent3" xfId="6119" builtinId="37" hidden="1"/>
    <cellStyle name="Accent3" xfId="6162" builtinId="37" hidden="1"/>
    <cellStyle name="Accent3" xfId="6199" builtinId="37" hidden="1"/>
    <cellStyle name="Accent3" xfId="6239" builtinId="37" hidden="1"/>
    <cellStyle name="Accent3" xfId="6277" builtinId="37" hidden="1"/>
    <cellStyle name="Accent3" xfId="6320" builtinId="37" hidden="1"/>
    <cellStyle name="Accent3" xfId="6365" builtinId="37" hidden="1"/>
    <cellStyle name="Accent3" xfId="6409" builtinId="37" hidden="1"/>
    <cellStyle name="Accent3" xfId="6473" builtinId="37" hidden="1"/>
    <cellStyle name="Accent3" xfId="6516" builtinId="37" hidden="1"/>
    <cellStyle name="Accent3" xfId="6562" builtinId="37" hidden="1"/>
    <cellStyle name="Accent3" xfId="6612" builtinId="37" hidden="1"/>
    <cellStyle name="Accent3" xfId="6651" builtinId="37" hidden="1"/>
    <cellStyle name="Accent3" xfId="6699" builtinId="37" hidden="1"/>
    <cellStyle name="Accent3" xfId="6734" builtinId="37" hidden="1"/>
    <cellStyle name="Accent3" xfId="6783" builtinId="37" hidden="1"/>
    <cellStyle name="Accent3" xfId="6823" builtinId="37" hidden="1"/>
    <cellStyle name="Accent3" xfId="6860" builtinId="37" hidden="1"/>
    <cellStyle name="Accent3" xfId="6900" builtinId="37" hidden="1"/>
    <cellStyle name="Accent3" xfId="6947" builtinId="37" hidden="1"/>
    <cellStyle name="Accent3" xfId="6995" builtinId="37" hidden="1"/>
    <cellStyle name="Accent3" xfId="7034" builtinId="37" hidden="1"/>
    <cellStyle name="Accent3" xfId="7081" builtinId="37" hidden="1"/>
    <cellStyle name="Accent3" xfId="7117" builtinId="37" hidden="1"/>
    <cellStyle name="Accent3" xfId="7166" builtinId="37" hidden="1"/>
    <cellStyle name="Accent3" xfId="7205" builtinId="37" hidden="1"/>
    <cellStyle name="Accent3" xfId="7240" builtinId="37" hidden="1"/>
    <cellStyle name="Accent3" xfId="7278" builtinId="37" hidden="1"/>
    <cellStyle name="Accent3" xfId="7155" builtinId="37" hidden="1"/>
    <cellStyle name="Accent3" xfId="7331" builtinId="37" hidden="1"/>
    <cellStyle name="Accent3" xfId="7371" builtinId="37" hidden="1"/>
    <cellStyle name="Accent3" xfId="7417" builtinId="37" hidden="1"/>
    <cellStyle name="Accent3" xfId="7453" builtinId="37" hidden="1"/>
    <cellStyle name="Accent3" xfId="7502" builtinId="37" hidden="1"/>
    <cellStyle name="Accent3" xfId="7543" builtinId="37" hidden="1"/>
    <cellStyle name="Accent3" xfId="7579" builtinId="37" hidden="1"/>
    <cellStyle name="Accent3" xfId="7619" builtinId="37" hidden="1"/>
    <cellStyle name="Accent3" xfId="7469" builtinId="37" hidden="1"/>
    <cellStyle name="Accent3" xfId="7660" builtinId="37" hidden="1"/>
    <cellStyle name="Accent3" xfId="7697" builtinId="37" hidden="1"/>
    <cellStyle name="Accent3" xfId="7740" builtinId="37" hidden="1"/>
    <cellStyle name="Accent3" xfId="7772" builtinId="37" hidden="1"/>
    <cellStyle name="Accent3" xfId="7817" builtinId="37" hidden="1"/>
    <cellStyle name="Accent3" xfId="7853" builtinId="37" hidden="1"/>
    <cellStyle name="Accent3" xfId="7886" builtinId="37" hidden="1"/>
    <cellStyle name="Accent3" xfId="7922" builtinId="37" hidden="1"/>
    <cellStyle name="Accent3" xfId="6751" builtinId="37" hidden="1"/>
    <cellStyle name="Accent3" xfId="7960" builtinId="37" hidden="1"/>
    <cellStyle name="Accent3" xfId="7994" builtinId="37" hidden="1"/>
    <cellStyle name="Accent3" xfId="8047" builtinId="37" hidden="1"/>
    <cellStyle name="Accent3" xfId="8100" builtinId="37" hidden="1"/>
    <cellStyle name="Accent3" xfId="8150" builtinId="37" hidden="1"/>
    <cellStyle name="Accent3" xfId="8194" builtinId="37" hidden="1"/>
    <cellStyle name="Accent3" xfId="8231" builtinId="37" hidden="1"/>
    <cellStyle name="Accent3" xfId="8271" builtinId="37" hidden="1"/>
    <cellStyle name="Accent3" xfId="8309" builtinId="37" hidden="1"/>
    <cellStyle name="Accent3" xfId="8344" builtinId="37" hidden="1"/>
    <cellStyle name="Accent3" xfId="8397" builtinId="37" hidden="1"/>
    <cellStyle name="Accent3" xfId="8448" builtinId="37" hidden="1"/>
    <cellStyle name="Accent3" xfId="8492" builtinId="37" hidden="1"/>
    <cellStyle name="Accent3" xfId="8528" builtinId="37" hidden="1"/>
    <cellStyle name="Accent3" xfId="8568" builtinId="37" hidden="1"/>
    <cellStyle name="Accent3" xfId="8606" builtinId="37" hidden="1"/>
    <cellStyle name="Accent3" xfId="8626" builtinId="37" hidden="1"/>
    <cellStyle name="Accent3" xfId="8679" builtinId="37" hidden="1"/>
    <cellStyle name="Accent3" xfId="8729" builtinId="37" hidden="1"/>
    <cellStyle name="Accent3" xfId="8773" builtinId="37" hidden="1"/>
    <cellStyle name="Accent3" xfId="8810" builtinId="37" hidden="1"/>
    <cellStyle name="Accent3" xfId="8850" builtinId="37" hidden="1"/>
    <cellStyle name="Accent3" xfId="8888" builtinId="37" hidden="1"/>
    <cellStyle name="Accent3" xfId="8913" builtinId="37" hidden="1"/>
    <cellStyle name="Accent3" xfId="8963" builtinId="37" hidden="1"/>
    <cellStyle name="Accent3" xfId="9012" builtinId="37" hidden="1"/>
    <cellStyle name="Accent3" xfId="9054" builtinId="37" hidden="1"/>
    <cellStyle name="Accent3" xfId="9090" builtinId="37" hidden="1"/>
    <cellStyle name="Accent3" xfId="9130" builtinId="37" hidden="1"/>
    <cellStyle name="Accent3" xfId="9168" builtinId="37" hidden="1"/>
    <cellStyle name="Accent3" xfId="9187" builtinId="37" hidden="1"/>
    <cellStyle name="Accent3" xfId="9227" builtinId="37" hidden="1"/>
    <cellStyle name="Accent3" xfId="9275" builtinId="37" hidden="1"/>
    <cellStyle name="Accent3" xfId="9318" builtinId="37" hidden="1"/>
    <cellStyle name="Accent3" xfId="9355" builtinId="37" hidden="1"/>
    <cellStyle name="Accent3" xfId="9395" builtinId="37" hidden="1"/>
    <cellStyle name="Accent3" xfId="9433" builtinId="37" hidden="1"/>
    <cellStyle name="Accent3" xfId="9476" builtinId="37" hidden="1"/>
    <cellStyle name="Accent3" xfId="9522" builtinId="37" hidden="1"/>
    <cellStyle name="Accent3" xfId="9550" builtinId="37" hidden="1"/>
    <cellStyle name="Accent3" xfId="9610" builtinId="37" hidden="1"/>
    <cellStyle name="Accent3" xfId="9652" builtinId="37" hidden="1"/>
    <cellStyle name="Accent3" xfId="9699" builtinId="37" hidden="1"/>
    <cellStyle name="Accent3" xfId="9747" builtinId="37" hidden="1"/>
    <cellStyle name="Accent3" xfId="9786" builtinId="37" hidden="1"/>
    <cellStyle name="Accent3" xfId="9834" builtinId="37" hidden="1"/>
    <cellStyle name="Accent3" xfId="9869" builtinId="37" hidden="1"/>
    <cellStyle name="Accent3" xfId="9918" builtinId="37" hidden="1"/>
    <cellStyle name="Accent3" xfId="9958" builtinId="37" hidden="1"/>
    <cellStyle name="Accent3" xfId="9995" builtinId="37" hidden="1"/>
    <cellStyle name="Accent3" xfId="10035" builtinId="37" hidden="1"/>
    <cellStyle name="Accent3" xfId="10082" builtinId="37" hidden="1"/>
    <cellStyle name="Accent3" xfId="10130" builtinId="37" hidden="1"/>
    <cellStyle name="Accent3" xfId="10169" builtinId="37" hidden="1"/>
    <cellStyle name="Accent3" xfId="10216" builtinId="37" hidden="1"/>
    <cellStyle name="Accent3" xfId="10252" builtinId="37" hidden="1"/>
    <cellStyle name="Accent3" xfId="10301" builtinId="37" hidden="1"/>
    <cellStyle name="Accent3" xfId="10340" builtinId="37" hidden="1"/>
    <cellStyle name="Accent3" xfId="10375" builtinId="37" hidden="1"/>
    <cellStyle name="Accent3" xfId="10413" builtinId="37" hidden="1"/>
    <cellStyle name="Accent3" xfId="10290" builtinId="37" hidden="1"/>
    <cellStyle name="Accent3" xfId="10466" builtinId="37" hidden="1"/>
    <cellStyle name="Accent3" xfId="10506" builtinId="37" hidden="1"/>
    <cellStyle name="Accent3" xfId="10552" builtinId="37" hidden="1"/>
    <cellStyle name="Accent3" xfId="10588" builtinId="37" hidden="1"/>
    <cellStyle name="Accent3" xfId="10637" builtinId="37" hidden="1"/>
    <cellStyle name="Accent3" xfId="10678" builtinId="37" hidden="1"/>
    <cellStyle name="Accent3" xfId="10714" builtinId="37" hidden="1"/>
    <cellStyle name="Accent3" xfId="10754" builtinId="37" hidden="1"/>
    <cellStyle name="Accent3" xfId="10604" builtinId="37" hidden="1"/>
    <cellStyle name="Accent3" xfId="10795" builtinId="37" hidden="1"/>
    <cellStyle name="Accent3" xfId="10832" builtinId="37" hidden="1"/>
    <cellStyle name="Accent3" xfId="10875" builtinId="37" hidden="1"/>
    <cellStyle name="Accent3" xfId="10907" builtinId="37" hidden="1"/>
    <cellStyle name="Accent3" xfId="10952" builtinId="37" hidden="1"/>
    <cellStyle name="Accent3" xfId="10988" builtinId="37" hidden="1"/>
    <cellStyle name="Accent3" xfId="11021" builtinId="37" hidden="1"/>
    <cellStyle name="Accent3" xfId="11057" builtinId="37" hidden="1"/>
    <cellStyle name="Accent3" xfId="9886" builtinId="37" hidden="1"/>
    <cellStyle name="Accent3" xfId="11094" builtinId="37" hidden="1"/>
    <cellStyle name="Accent3" xfId="11127" builtinId="37" hidden="1"/>
    <cellStyle name="Accent3" xfId="11179" builtinId="37" hidden="1"/>
    <cellStyle name="Accent3" xfId="11232" builtinId="37" hidden="1"/>
    <cellStyle name="Accent3" xfId="11281" builtinId="37" hidden="1"/>
    <cellStyle name="Accent3" xfId="11325" builtinId="37" hidden="1"/>
    <cellStyle name="Accent3" xfId="11361" builtinId="37" hidden="1"/>
    <cellStyle name="Accent3" xfId="11400" builtinId="37" hidden="1"/>
    <cellStyle name="Accent3" xfId="11437" builtinId="37" hidden="1"/>
    <cellStyle name="Accent3" xfId="11471" builtinId="37" hidden="1"/>
    <cellStyle name="Accent3" xfId="11521" builtinId="37" hidden="1"/>
    <cellStyle name="Accent3" xfId="11571" builtinId="37" hidden="1"/>
    <cellStyle name="Accent3" xfId="11613" builtinId="37" hidden="1"/>
    <cellStyle name="Accent3" xfId="11648" builtinId="37" hidden="1"/>
    <cellStyle name="Accent3" xfId="11687" builtinId="37" hidden="1"/>
    <cellStyle name="Accent3" xfId="11725" builtinId="37" hidden="1"/>
    <cellStyle name="Accent3" xfId="11745" builtinId="37" hidden="1"/>
    <cellStyle name="Accent3" xfId="11796" builtinId="37" hidden="1"/>
    <cellStyle name="Accent3" xfId="11845" builtinId="37" hidden="1"/>
    <cellStyle name="Accent3" xfId="11887" builtinId="37" hidden="1"/>
    <cellStyle name="Accent3" xfId="11923" builtinId="37" hidden="1"/>
    <cellStyle name="Accent3" xfId="11962" builtinId="37" hidden="1"/>
    <cellStyle name="Accent3" xfId="12000" builtinId="37" hidden="1"/>
    <cellStyle name="Accent3" xfId="12025" builtinId="37" hidden="1"/>
    <cellStyle name="Accent3" xfId="12073" builtinId="37" hidden="1"/>
    <cellStyle name="Accent3" xfId="12119" builtinId="37" hidden="1"/>
    <cellStyle name="Accent3" xfId="12158" builtinId="37" hidden="1"/>
    <cellStyle name="Accent3" xfId="12193" builtinId="37" hidden="1"/>
    <cellStyle name="Accent3" xfId="12232" builtinId="37" hidden="1"/>
    <cellStyle name="Accent3" xfId="12270" builtinId="37" hidden="1"/>
    <cellStyle name="Accent3" xfId="12289" builtinId="37" hidden="1"/>
    <cellStyle name="Accent3" xfId="12328" builtinId="37" hidden="1"/>
    <cellStyle name="Accent3" xfId="12375" builtinId="37" hidden="1"/>
    <cellStyle name="Accent3" xfId="12417" builtinId="37" hidden="1"/>
    <cellStyle name="Accent3" xfId="12454" builtinId="37" hidden="1"/>
    <cellStyle name="Accent3" xfId="12493" builtinId="37" hidden="1"/>
    <cellStyle name="Accent3" xfId="12531" builtinId="37" hidden="1"/>
    <cellStyle name="Accent3" xfId="12573" builtinId="37" hidden="1"/>
    <cellStyle name="Accent3" xfId="12618" builtinId="37" hidden="1"/>
    <cellStyle name="Accent3" xfId="9677" builtinId="37" hidden="1"/>
    <cellStyle name="Accent3" xfId="12590" builtinId="37" hidden="1"/>
    <cellStyle name="Accent3" xfId="12064" builtinId="37" hidden="1"/>
    <cellStyle name="Accent3" xfId="9538" builtinId="37" hidden="1"/>
    <cellStyle name="Accent3" xfId="11496" builtinId="37" hidden="1"/>
    <cellStyle name="Accent3" xfId="12660" builtinId="37" hidden="1"/>
    <cellStyle name="Accent3" xfId="12707" builtinId="37" hidden="1"/>
    <cellStyle name="Accent3" xfId="12742" builtinId="37" hidden="1"/>
    <cellStyle name="Accent3" xfId="12791" builtinId="37" hidden="1"/>
    <cellStyle name="Accent3" xfId="12831" builtinId="37" hidden="1"/>
    <cellStyle name="Accent3" xfId="12867" builtinId="37" hidden="1"/>
    <cellStyle name="Accent3" xfId="12907" builtinId="37" hidden="1"/>
    <cellStyle name="Accent3" xfId="12953" builtinId="37" hidden="1"/>
    <cellStyle name="Accent3" xfId="13001" builtinId="37" hidden="1"/>
    <cellStyle name="Accent3" xfId="13040" builtinId="37" hidden="1"/>
    <cellStyle name="Accent3" xfId="13087" builtinId="37" hidden="1"/>
    <cellStyle name="Accent3" xfId="13123" builtinId="37" hidden="1"/>
    <cellStyle name="Accent3" xfId="13172" builtinId="37" hidden="1"/>
    <cellStyle name="Accent3" xfId="13211" builtinId="37" hidden="1"/>
    <cellStyle name="Accent3" xfId="13246" builtinId="37" hidden="1"/>
    <cellStyle name="Accent3" xfId="13284" builtinId="37" hidden="1"/>
    <cellStyle name="Accent3" xfId="13161" builtinId="37" hidden="1"/>
    <cellStyle name="Accent3" xfId="13337" builtinId="37" hidden="1"/>
    <cellStyle name="Accent3" xfId="13377" builtinId="37" hidden="1"/>
    <cellStyle name="Accent3" xfId="13423" builtinId="37" hidden="1"/>
    <cellStyle name="Accent3" xfId="13459" builtinId="37" hidden="1"/>
    <cellStyle name="Accent3" xfId="13508" builtinId="37" hidden="1"/>
    <cellStyle name="Accent3" xfId="13549" builtinId="37" hidden="1"/>
    <cellStyle name="Accent3" xfId="13585" builtinId="37" hidden="1"/>
    <cellStyle name="Accent3" xfId="13625" builtinId="37" hidden="1"/>
    <cellStyle name="Accent3" xfId="13475" builtinId="37" hidden="1"/>
    <cellStyle name="Accent3" xfId="13666" builtinId="37" hidden="1"/>
    <cellStyle name="Accent3" xfId="13702" builtinId="37" hidden="1"/>
    <cellStyle name="Accent3" xfId="13745" builtinId="37" hidden="1"/>
    <cellStyle name="Accent3" xfId="13777" builtinId="37" hidden="1"/>
    <cellStyle name="Accent3" xfId="13822" builtinId="37" hidden="1"/>
    <cellStyle name="Accent3" xfId="13858" builtinId="37" hidden="1"/>
    <cellStyle name="Accent3" xfId="13891" builtinId="37" hidden="1"/>
    <cellStyle name="Accent3" xfId="13927" builtinId="37" hidden="1"/>
    <cellStyle name="Accent3" xfId="12759" builtinId="37" hidden="1"/>
    <cellStyle name="Accent3" xfId="13961" builtinId="37" hidden="1"/>
    <cellStyle name="Accent3" xfId="13992" builtinId="37" hidden="1"/>
    <cellStyle name="Accent3" xfId="14036" builtinId="37" hidden="1"/>
    <cellStyle name="Accent3" xfId="14082" builtinId="37" hidden="1"/>
    <cellStyle name="Accent3" xfId="14127" builtinId="37" hidden="1"/>
    <cellStyle name="Accent3" xfId="14164" builtinId="37" hidden="1"/>
    <cellStyle name="Accent3" xfId="14196" builtinId="37" hidden="1"/>
    <cellStyle name="Accent3" xfId="14232" builtinId="37" hidden="1"/>
    <cellStyle name="Accent3" xfId="14265" builtinId="37" hidden="1"/>
    <cellStyle name="Accent3" xfId="14295" builtinId="37" hidden="1"/>
    <cellStyle name="Accent3" xfId="14341" builtinId="37" hidden="1"/>
    <cellStyle name="Accent3" xfId="14389" builtinId="37" hidden="1"/>
    <cellStyle name="Accent3" xfId="14428" builtinId="37" hidden="1"/>
    <cellStyle name="Accent3" xfId="14461" builtinId="37" hidden="1"/>
    <cellStyle name="Accent3" xfId="14497" builtinId="37" hidden="1"/>
    <cellStyle name="Accent3" xfId="14533" builtinId="37" hidden="1"/>
    <cellStyle name="Accent3" xfId="14552" builtinId="37" hidden="1"/>
    <cellStyle name="Accent3" xfId="14600" builtinId="37" hidden="1"/>
    <cellStyle name="Accent3" xfId="14647" builtinId="37" hidden="1"/>
    <cellStyle name="Accent3" xfId="14686" builtinId="37" hidden="1"/>
    <cellStyle name="Accent3" xfId="14720" builtinId="37" hidden="1"/>
    <cellStyle name="Accent3" xfId="14756" builtinId="37" hidden="1"/>
    <cellStyle name="Accent3" xfId="14792" builtinId="37" hidden="1"/>
    <cellStyle name="Accent3" xfId="14816" builtinId="37" hidden="1"/>
    <cellStyle name="Accent3" xfId="14862" builtinId="37" hidden="1"/>
    <cellStyle name="Accent3" xfId="14906" builtinId="37" hidden="1"/>
    <cellStyle name="Accent3" xfId="14943" builtinId="37" hidden="1"/>
    <cellStyle name="Accent3" xfId="14976" builtinId="37" hidden="1"/>
    <cellStyle name="Accent3" xfId="15012" builtinId="37" hidden="1"/>
    <cellStyle name="Accent3" xfId="15048" builtinId="37" hidden="1"/>
    <cellStyle name="Accent3" xfId="15066" builtinId="37" hidden="1"/>
    <cellStyle name="Accent3" xfId="15103" builtinId="37" hidden="1"/>
    <cellStyle name="Accent3" xfId="15148" builtinId="37" hidden="1"/>
    <cellStyle name="Accent3" xfId="15186" builtinId="37" hidden="1"/>
    <cellStyle name="Accent3" xfId="15220" builtinId="37" hidden="1"/>
    <cellStyle name="Accent3" xfId="15256" builtinId="37" hidden="1"/>
    <cellStyle name="Accent3" xfId="15292" builtinId="37" hidden="1"/>
    <cellStyle name="Accent3" xfId="15328" builtinId="37" hidden="1"/>
    <cellStyle name="Accent3" xfId="15367" builtinId="37" hidden="1"/>
    <cellStyle name="Accent4" xfId="37" builtinId="41" hidden="1"/>
    <cellStyle name="Accent4" xfId="91" builtinId="41" hidden="1"/>
    <cellStyle name="Accent4" xfId="134" builtinId="41" hidden="1"/>
    <cellStyle name="Accent4" xfId="181" builtinId="41" hidden="1"/>
    <cellStyle name="Accent4" xfId="223" builtinId="41" hidden="1"/>
    <cellStyle name="Accent4" xfId="272" builtinId="41" hidden="1"/>
    <cellStyle name="Accent4" xfId="322" builtinId="41" hidden="1"/>
    <cellStyle name="Accent4" xfId="361" builtinId="41" hidden="1"/>
    <cellStyle name="Accent4" xfId="409" builtinId="41" hidden="1"/>
    <cellStyle name="Accent4" xfId="444" builtinId="41" hidden="1"/>
    <cellStyle name="Accent4" xfId="493" builtinId="41" hidden="1"/>
    <cellStyle name="Accent4" xfId="533" builtinId="41" hidden="1"/>
    <cellStyle name="Accent4" xfId="570" builtinId="41" hidden="1"/>
    <cellStyle name="Accent4" xfId="610" builtinId="41" hidden="1"/>
    <cellStyle name="Accent4" xfId="657" builtinId="41" hidden="1"/>
    <cellStyle name="Accent4" xfId="705" builtinId="41" hidden="1"/>
    <cellStyle name="Accent4" xfId="744" builtinId="41" hidden="1"/>
    <cellStyle name="Accent4" xfId="791" builtinId="41" hidden="1"/>
    <cellStyle name="Accent4" xfId="827" builtinId="41" hidden="1"/>
    <cellStyle name="Accent4" xfId="876" builtinId="41" hidden="1"/>
    <cellStyle name="Accent4" xfId="915" builtinId="41" hidden="1"/>
    <cellStyle name="Accent4" xfId="950" builtinId="41" hidden="1"/>
    <cellStyle name="Accent4" xfId="988" builtinId="41" hidden="1"/>
    <cellStyle name="Accent4" xfId="626" builtinId="41" hidden="1"/>
    <cellStyle name="Accent4" xfId="1041" builtinId="41" hidden="1"/>
    <cellStyle name="Accent4" xfId="1081" builtinId="41" hidden="1"/>
    <cellStyle name="Accent4" xfId="1127" builtinId="41" hidden="1"/>
    <cellStyle name="Accent4" xfId="1163" builtinId="41" hidden="1"/>
    <cellStyle name="Accent4" xfId="1212" builtinId="41" hidden="1"/>
    <cellStyle name="Accent4" xfId="1253" builtinId="41" hidden="1"/>
    <cellStyle name="Accent4" xfId="1289" builtinId="41" hidden="1"/>
    <cellStyle name="Accent4" xfId="1329" builtinId="41" hidden="1"/>
    <cellStyle name="Accent4" xfId="1093" builtinId="41" hidden="1"/>
    <cellStyle name="Accent4" xfId="1370" builtinId="41" hidden="1"/>
    <cellStyle name="Accent4" xfId="1407" builtinId="41" hidden="1"/>
    <cellStyle name="Accent4" xfId="1450" builtinId="41" hidden="1"/>
    <cellStyle name="Accent4" xfId="1482" builtinId="41" hidden="1"/>
    <cellStyle name="Accent4" xfId="1527" builtinId="41" hidden="1"/>
    <cellStyle name="Accent4" xfId="1563" builtinId="41" hidden="1"/>
    <cellStyle name="Accent4" xfId="1596" builtinId="41" hidden="1"/>
    <cellStyle name="Accent4" xfId="1632" builtinId="41" hidden="1"/>
    <cellStyle name="Accent4" xfId="554" builtinId="41" hidden="1"/>
    <cellStyle name="Accent4" xfId="1670" builtinId="41" hidden="1"/>
    <cellStyle name="Accent4" xfId="1704" builtinId="41" hidden="1"/>
    <cellStyle name="Accent4" xfId="1757" builtinId="41" hidden="1"/>
    <cellStyle name="Accent4" xfId="1810" builtinId="41" hidden="1"/>
    <cellStyle name="Accent4" xfId="1860" builtinId="41" hidden="1"/>
    <cellStyle name="Accent4" xfId="1904" builtinId="41" hidden="1"/>
    <cellStyle name="Accent4" xfId="1941" builtinId="41" hidden="1"/>
    <cellStyle name="Accent4" xfId="1981" builtinId="41" hidden="1"/>
    <cellStyle name="Accent4" xfId="2019" builtinId="41" hidden="1"/>
    <cellStyle name="Accent4" xfId="2054" builtinId="41" hidden="1"/>
    <cellStyle name="Accent4" xfId="2107" builtinId="41" hidden="1"/>
    <cellStyle name="Accent4" xfId="2158" builtinId="41" hidden="1"/>
    <cellStyle name="Accent4" xfId="2202" builtinId="41" hidden="1"/>
    <cellStyle name="Accent4" xfId="2238" builtinId="41" hidden="1"/>
    <cellStyle name="Accent4" xfId="2278" builtinId="41" hidden="1"/>
    <cellStyle name="Accent4" xfId="2316" builtinId="41" hidden="1"/>
    <cellStyle name="Accent4" xfId="2336" builtinId="41" hidden="1"/>
    <cellStyle name="Accent4" xfId="2389" builtinId="41" hidden="1"/>
    <cellStyle name="Accent4" xfId="2439" builtinId="41" hidden="1"/>
    <cellStyle name="Accent4" xfId="2483" builtinId="41" hidden="1"/>
    <cellStyle name="Accent4" xfId="2520" builtinId="41" hidden="1"/>
    <cellStyle name="Accent4" xfId="2560" builtinId="41" hidden="1"/>
    <cellStyle name="Accent4" xfId="2598" builtinId="41" hidden="1"/>
    <cellStyle name="Accent4" xfId="2623" builtinId="41" hidden="1"/>
    <cellStyle name="Accent4" xfId="2673" builtinId="41" hidden="1"/>
    <cellStyle name="Accent4" xfId="2722" builtinId="41" hidden="1"/>
    <cellStyle name="Accent4" xfId="2764" builtinId="41" hidden="1"/>
    <cellStyle name="Accent4" xfId="2800" builtinId="41" hidden="1"/>
    <cellStyle name="Accent4" xfId="2840" builtinId="41" hidden="1"/>
    <cellStyle name="Accent4" xfId="2878" builtinId="41" hidden="1"/>
    <cellStyle name="Accent4" xfId="2897" builtinId="41" hidden="1"/>
    <cellStyle name="Accent4" xfId="2937" builtinId="41" hidden="1"/>
    <cellStyle name="Accent4" xfId="2985" builtinId="41" hidden="1"/>
    <cellStyle name="Accent4" xfId="3028" builtinId="41" hidden="1"/>
    <cellStyle name="Accent4" xfId="3065" builtinId="41" hidden="1"/>
    <cellStyle name="Accent4" xfId="3105" builtinId="41" hidden="1"/>
    <cellStyle name="Accent4" xfId="3143" builtinId="41" hidden="1"/>
    <cellStyle name="Accent4" xfId="3186" builtinId="41" hidden="1"/>
    <cellStyle name="Accent4" xfId="3232" builtinId="41" hidden="1"/>
    <cellStyle name="Accent4" xfId="3284" builtinId="41" hidden="1"/>
    <cellStyle name="Accent4" xfId="3328" builtinId="41" hidden="1"/>
    <cellStyle name="Accent4" xfId="3370" builtinId="41" hidden="1"/>
    <cellStyle name="Accent4" xfId="3415" builtinId="41" hidden="1"/>
    <cellStyle name="Accent4" xfId="3465" builtinId="41" hidden="1"/>
    <cellStyle name="Accent4" xfId="3504" builtinId="41" hidden="1"/>
    <cellStyle name="Accent4" xfId="3552" builtinId="41" hidden="1"/>
    <cellStyle name="Accent4" xfId="3587" builtinId="41" hidden="1"/>
    <cellStyle name="Accent4" xfId="3636" builtinId="41" hidden="1"/>
    <cellStyle name="Accent4" xfId="3676" builtinId="41" hidden="1"/>
    <cellStyle name="Accent4" xfId="3713" builtinId="41" hidden="1"/>
    <cellStyle name="Accent4" xfId="3753" builtinId="41" hidden="1"/>
    <cellStyle name="Accent4" xfId="3800" builtinId="41" hidden="1"/>
    <cellStyle name="Accent4" xfId="3848" builtinId="41" hidden="1"/>
    <cellStyle name="Accent4" xfId="3887" builtinId="41" hidden="1"/>
    <cellStyle name="Accent4" xfId="3934" builtinId="41" hidden="1"/>
    <cellStyle name="Accent4" xfId="3970" builtinId="41" hidden="1"/>
    <cellStyle name="Accent4" xfId="4019" builtinId="41" hidden="1"/>
    <cellStyle name="Accent4" xfId="4058" builtinId="41" hidden="1"/>
    <cellStyle name="Accent4" xfId="4093" builtinId="41" hidden="1"/>
    <cellStyle name="Accent4" xfId="4131" builtinId="41" hidden="1"/>
    <cellStyle name="Accent4" xfId="3769" builtinId="41" hidden="1"/>
    <cellStyle name="Accent4" xfId="4184" builtinId="41" hidden="1"/>
    <cellStyle name="Accent4" xfId="4224" builtinId="41" hidden="1"/>
    <cellStyle name="Accent4" xfId="4270" builtinId="41" hidden="1"/>
    <cellStyle name="Accent4" xfId="4306" builtinId="41" hidden="1"/>
    <cellStyle name="Accent4" xfId="4355" builtinId="41" hidden="1"/>
    <cellStyle name="Accent4" xfId="4396" builtinId="41" hidden="1"/>
    <cellStyle name="Accent4" xfId="4432" builtinId="41" hidden="1"/>
    <cellStyle name="Accent4" xfId="4472" builtinId="41" hidden="1"/>
    <cellStyle name="Accent4" xfId="4236" builtinId="41" hidden="1"/>
    <cellStyle name="Accent4" xfId="4513" builtinId="41" hidden="1"/>
    <cellStyle name="Accent4" xfId="4550" builtinId="41" hidden="1"/>
    <cellStyle name="Accent4" xfId="4593" builtinId="41" hidden="1"/>
    <cellStyle name="Accent4" xfId="4625" builtinId="41" hidden="1"/>
    <cellStyle name="Accent4" xfId="4670" builtinId="41" hidden="1"/>
    <cellStyle name="Accent4" xfId="4706" builtinId="41" hidden="1"/>
    <cellStyle name="Accent4" xfId="4739" builtinId="41" hidden="1"/>
    <cellStyle name="Accent4" xfId="4775" builtinId="41" hidden="1"/>
    <cellStyle name="Accent4" xfId="3697" builtinId="41" hidden="1"/>
    <cellStyle name="Accent4" xfId="4813" builtinId="41" hidden="1"/>
    <cellStyle name="Accent4" xfId="4847" builtinId="41" hidden="1"/>
    <cellStyle name="Accent4" xfId="4899" builtinId="41" hidden="1"/>
    <cellStyle name="Accent4" xfId="4951" builtinId="41" hidden="1"/>
    <cellStyle name="Accent4" xfId="5000" builtinId="41" hidden="1"/>
    <cellStyle name="Accent4" xfId="5043" builtinId="41" hidden="1"/>
    <cellStyle name="Accent4" xfId="5080" builtinId="41" hidden="1"/>
    <cellStyle name="Accent4" xfId="5120" builtinId="41" hidden="1"/>
    <cellStyle name="Accent4" xfId="5158" builtinId="41" hidden="1"/>
    <cellStyle name="Accent4" xfId="5193" builtinId="41" hidden="1"/>
    <cellStyle name="Accent4" xfId="5245" builtinId="41" hidden="1"/>
    <cellStyle name="Accent4" xfId="5296" builtinId="41" hidden="1"/>
    <cellStyle name="Accent4" xfId="5340" builtinId="41" hidden="1"/>
    <cellStyle name="Accent4" xfId="5376" builtinId="41" hidden="1"/>
    <cellStyle name="Accent4" xfId="5416" builtinId="41" hidden="1"/>
    <cellStyle name="Accent4" xfId="5454" builtinId="41" hidden="1"/>
    <cellStyle name="Accent4" xfId="5474" builtinId="41" hidden="1"/>
    <cellStyle name="Accent4" xfId="5527" builtinId="41" hidden="1"/>
    <cellStyle name="Accent4" xfId="5577" builtinId="41" hidden="1"/>
    <cellStyle name="Accent4" xfId="5621" builtinId="41" hidden="1"/>
    <cellStyle name="Accent4" xfId="5658" builtinId="41" hidden="1"/>
    <cellStyle name="Accent4" xfId="5698" builtinId="41" hidden="1"/>
    <cellStyle name="Accent4" xfId="5736" builtinId="41" hidden="1"/>
    <cellStyle name="Accent4" xfId="5761" builtinId="41" hidden="1"/>
    <cellStyle name="Accent4" xfId="5811" builtinId="41" hidden="1"/>
    <cellStyle name="Accent4" xfId="5860" builtinId="41" hidden="1"/>
    <cellStyle name="Accent4" xfId="5902" builtinId="41" hidden="1"/>
    <cellStyle name="Accent4" xfId="5938" builtinId="41" hidden="1"/>
    <cellStyle name="Accent4" xfId="5978" builtinId="41" hidden="1"/>
    <cellStyle name="Accent4" xfId="6016" builtinId="41" hidden="1"/>
    <cellStyle name="Accent4" xfId="6035" builtinId="41" hidden="1"/>
    <cellStyle name="Accent4" xfId="6075" builtinId="41" hidden="1"/>
    <cellStyle name="Accent4" xfId="6123" builtinId="41" hidden="1"/>
    <cellStyle name="Accent4" xfId="6166" builtinId="41" hidden="1"/>
    <cellStyle name="Accent4" xfId="6203" builtinId="41" hidden="1"/>
    <cellStyle name="Accent4" xfId="6243" builtinId="41" hidden="1"/>
    <cellStyle name="Accent4" xfId="6281" builtinId="41" hidden="1"/>
    <cellStyle name="Accent4" xfId="6324" builtinId="41" hidden="1"/>
    <cellStyle name="Accent4" xfId="6369" builtinId="41" hidden="1"/>
    <cellStyle name="Accent4" xfId="6413" builtinId="41" hidden="1"/>
    <cellStyle name="Accent4" xfId="6477" builtinId="41" hidden="1"/>
    <cellStyle name="Accent4" xfId="6520" builtinId="41" hidden="1"/>
    <cellStyle name="Accent4" xfId="6566" builtinId="41" hidden="1"/>
    <cellStyle name="Accent4" xfId="6616" builtinId="41" hidden="1"/>
    <cellStyle name="Accent4" xfId="6655" builtinId="41" hidden="1"/>
    <cellStyle name="Accent4" xfId="6703" builtinId="41" hidden="1"/>
    <cellStyle name="Accent4" xfId="6738" builtinId="41" hidden="1"/>
    <cellStyle name="Accent4" xfId="6787" builtinId="41" hidden="1"/>
    <cellStyle name="Accent4" xfId="6827" builtinId="41" hidden="1"/>
    <cellStyle name="Accent4" xfId="6864" builtinId="41" hidden="1"/>
    <cellStyle name="Accent4" xfId="6904" builtinId="41" hidden="1"/>
    <cellStyle name="Accent4" xfId="6951" builtinId="41" hidden="1"/>
    <cellStyle name="Accent4" xfId="6999" builtinId="41" hidden="1"/>
    <cellStyle name="Accent4" xfId="7038" builtinId="41" hidden="1"/>
    <cellStyle name="Accent4" xfId="7085" builtinId="41" hidden="1"/>
    <cellStyle name="Accent4" xfId="7121" builtinId="41" hidden="1"/>
    <cellStyle name="Accent4" xfId="7170" builtinId="41" hidden="1"/>
    <cellStyle name="Accent4" xfId="7209" builtinId="41" hidden="1"/>
    <cellStyle name="Accent4" xfId="7244" builtinId="41" hidden="1"/>
    <cellStyle name="Accent4" xfId="7282" builtinId="41" hidden="1"/>
    <cellStyle name="Accent4" xfId="6920" builtinId="41" hidden="1"/>
    <cellStyle name="Accent4" xfId="7335" builtinId="41" hidden="1"/>
    <cellStyle name="Accent4" xfId="7375" builtinId="41" hidden="1"/>
    <cellStyle name="Accent4" xfId="7421" builtinId="41" hidden="1"/>
    <cellStyle name="Accent4" xfId="7457" builtinId="41" hidden="1"/>
    <cellStyle name="Accent4" xfId="7506" builtinId="41" hidden="1"/>
    <cellStyle name="Accent4" xfId="7547" builtinId="41" hidden="1"/>
    <cellStyle name="Accent4" xfId="7583" builtinId="41" hidden="1"/>
    <cellStyle name="Accent4" xfId="7623" builtinId="41" hidden="1"/>
    <cellStyle name="Accent4" xfId="7387" builtinId="41" hidden="1"/>
    <cellStyle name="Accent4" xfId="7664" builtinId="41" hidden="1"/>
    <cellStyle name="Accent4" xfId="7701" builtinId="41" hidden="1"/>
    <cellStyle name="Accent4" xfId="7744" builtinId="41" hidden="1"/>
    <cellStyle name="Accent4" xfId="7776" builtinId="41" hidden="1"/>
    <cellStyle name="Accent4" xfId="7821" builtinId="41" hidden="1"/>
    <cellStyle name="Accent4" xfId="7857" builtinId="41" hidden="1"/>
    <cellStyle name="Accent4" xfId="7890" builtinId="41" hidden="1"/>
    <cellStyle name="Accent4" xfId="7926" builtinId="41" hidden="1"/>
    <cellStyle name="Accent4" xfId="6848" builtinId="41" hidden="1"/>
    <cellStyle name="Accent4" xfId="7964" builtinId="41" hidden="1"/>
    <cellStyle name="Accent4" xfId="7998" builtinId="41" hidden="1"/>
    <cellStyle name="Accent4" xfId="8051" builtinId="41" hidden="1"/>
    <cellStyle name="Accent4" xfId="8104" builtinId="41" hidden="1"/>
    <cellStyle name="Accent4" xfId="8154" builtinId="41" hidden="1"/>
    <cellStyle name="Accent4" xfId="8198" builtinId="41" hidden="1"/>
    <cellStyle name="Accent4" xfId="8235" builtinId="41" hidden="1"/>
    <cellStyle name="Accent4" xfId="8275" builtinId="41" hidden="1"/>
    <cellStyle name="Accent4" xfId="8313" builtinId="41" hidden="1"/>
    <cellStyle name="Accent4" xfId="8348" builtinId="41" hidden="1"/>
    <cellStyle name="Accent4" xfId="8401" builtinId="41" hidden="1"/>
    <cellStyle name="Accent4" xfId="8452" builtinId="41" hidden="1"/>
    <cellStyle name="Accent4" xfId="8496" builtinId="41" hidden="1"/>
    <cellStyle name="Accent4" xfId="8532" builtinId="41" hidden="1"/>
    <cellStyle name="Accent4" xfId="8572" builtinId="41" hidden="1"/>
    <cellStyle name="Accent4" xfId="8610" builtinId="41" hidden="1"/>
    <cellStyle name="Accent4" xfId="8630" builtinId="41" hidden="1"/>
    <cellStyle name="Accent4" xfId="8683" builtinId="41" hidden="1"/>
    <cellStyle name="Accent4" xfId="8733" builtinId="41" hidden="1"/>
    <cellStyle name="Accent4" xfId="8777" builtinId="41" hidden="1"/>
    <cellStyle name="Accent4" xfId="8814" builtinId="41" hidden="1"/>
    <cellStyle name="Accent4" xfId="8854" builtinId="41" hidden="1"/>
    <cellStyle name="Accent4" xfId="8892" builtinId="41" hidden="1"/>
    <cellStyle name="Accent4" xfId="8917" builtinId="41" hidden="1"/>
    <cellStyle name="Accent4" xfId="8967" builtinId="41" hidden="1"/>
    <cellStyle name="Accent4" xfId="9016" builtinId="41" hidden="1"/>
    <cellStyle name="Accent4" xfId="9058" builtinId="41" hidden="1"/>
    <cellStyle name="Accent4" xfId="9094" builtinId="41" hidden="1"/>
    <cellStyle name="Accent4" xfId="9134" builtinId="41" hidden="1"/>
    <cellStyle name="Accent4" xfId="9172" builtinId="41" hidden="1"/>
    <cellStyle name="Accent4" xfId="9191" builtinId="41" hidden="1"/>
    <cellStyle name="Accent4" xfId="9231" builtinId="41" hidden="1"/>
    <cellStyle name="Accent4" xfId="9279" builtinId="41" hidden="1"/>
    <cellStyle name="Accent4" xfId="9322" builtinId="41" hidden="1"/>
    <cellStyle name="Accent4" xfId="9359" builtinId="41" hidden="1"/>
    <cellStyle name="Accent4" xfId="9399" builtinId="41" hidden="1"/>
    <cellStyle name="Accent4" xfId="9437" builtinId="41" hidden="1"/>
    <cellStyle name="Accent4" xfId="9480" builtinId="41" hidden="1"/>
    <cellStyle name="Accent4" xfId="9526" builtinId="41" hidden="1"/>
    <cellStyle name="Accent4" xfId="9554" builtinId="41" hidden="1"/>
    <cellStyle name="Accent4" xfId="9614" builtinId="41" hidden="1"/>
    <cellStyle name="Accent4" xfId="9656" builtinId="41" hidden="1"/>
    <cellStyle name="Accent4" xfId="9703" builtinId="41" hidden="1"/>
    <cellStyle name="Accent4" xfId="9751" builtinId="41" hidden="1"/>
    <cellStyle name="Accent4" xfId="9790" builtinId="41" hidden="1"/>
    <cellStyle name="Accent4" xfId="9838" builtinId="41" hidden="1"/>
    <cellStyle name="Accent4" xfId="9873" builtinId="41" hidden="1"/>
    <cellStyle name="Accent4" xfId="9922" builtinId="41" hidden="1"/>
    <cellStyle name="Accent4" xfId="9962" builtinId="41" hidden="1"/>
    <cellStyle name="Accent4" xfId="9999" builtinId="41" hidden="1"/>
    <cellStyle name="Accent4" xfId="10039" builtinId="41" hidden="1"/>
    <cellStyle name="Accent4" xfId="10086" builtinId="41" hidden="1"/>
    <cellStyle name="Accent4" xfId="10134" builtinId="41" hidden="1"/>
    <cellStyle name="Accent4" xfId="10173" builtinId="41" hidden="1"/>
    <cellStyle name="Accent4" xfId="10220" builtinId="41" hidden="1"/>
    <cellStyle name="Accent4" xfId="10256" builtinId="41" hidden="1"/>
    <cellStyle name="Accent4" xfId="10305" builtinId="41" hidden="1"/>
    <cellStyle name="Accent4" xfId="10344" builtinId="41" hidden="1"/>
    <cellStyle name="Accent4" xfId="10379" builtinId="41" hidden="1"/>
    <cellStyle name="Accent4" xfId="10417" builtinId="41" hidden="1"/>
    <cellStyle name="Accent4" xfId="10055" builtinId="41" hidden="1"/>
    <cellStyle name="Accent4" xfId="10470" builtinId="41" hidden="1"/>
    <cellStyle name="Accent4" xfId="10510" builtinId="41" hidden="1"/>
    <cellStyle name="Accent4" xfId="10556" builtinId="41" hidden="1"/>
    <cellStyle name="Accent4" xfId="10592" builtinId="41" hidden="1"/>
    <cellStyle name="Accent4" xfId="10641" builtinId="41" hidden="1"/>
    <cellStyle name="Accent4" xfId="10682" builtinId="41" hidden="1"/>
    <cellStyle name="Accent4" xfId="10718" builtinId="41" hidden="1"/>
    <cellStyle name="Accent4" xfId="10758" builtinId="41" hidden="1"/>
    <cellStyle name="Accent4" xfId="10522" builtinId="41" hidden="1"/>
    <cellStyle name="Accent4" xfId="10799" builtinId="41" hidden="1"/>
    <cellStyle name="Accent4" xfId="10836" builtinId="41" hidden="1"/>
    <cellStyle name="Accent4" xfId="10879" builtinId="41" hidden="1"/>
    <cellStyle name="Accent4" xfId="10911" builtinId="41" hidden="1"/>
    <cellStyle name="Accent4" xfId="10956" builtinId="41" hidden="1"/>
    <cellStyle name="Accent4" xfId="10992" builtinId="41" hidden="1"/>
    <cellStyle name="Accent4" xfId="11025" builtinId="41" hidden="1"/>
    <cellStyle name="Accent4" xfId="11061" builtinId="41" hidden="1"/>
    <cellStyle name="Accent4" xfId="9983" builtinId="41" hidden="1"/>
    <cellStyle name="Accent4" xfId="11098" builtinId="41" hidden="1"/>
    <cellStyle name="Accent4" xfId="11131" builtinId="41" hidden="1"/>
    <cellStyle name="Accent4" xfId="11183" builtinId="41" hidden="1"/>
    <cellStyle name="Accent4" xfId="11236" builtinId="41" hidden="1"/>
    <cellStyle name="Accent4" xfId="11285" builtinId="41" hidden="1"/>
    <cellStyle name="Accent4" xfId="11329" builtinId="41" hidden="1"/>
    <cellStyle name="Accent4" xfId="11365" builtinId="41" hidden="1"/>
    <cellStyle name="Accent4" xfId="11404" builtinId="41" hidden="1"/>
    <cellStyle name="Accent4" xfId="11441" builtinId="41" hidden="1"/>
    <cellStyle name="Accent4" xfId="11475" builtinId="41" hidden="1"/>
    <cellStyle name="Accent4" xfId="11525" builtinId="41" hidden="1"/>
    <cellStyle name="Accent4" xfId="11575" builtinId="41" hidden="1"/>
    <cellStyle name="Accent4" xfId="11617" builtinId="41" hidden="1"/>
    <cellStyle name="Accent4" xfId="11652" builtinId="41" hidden="1"/>
    <cellStyle name="Accent4" xfId="11691" builtinId="41" hidden="1"/>
    <cellStyle name="Accent4" xfId="11729" builtinId="41" hidden="1"/>
    <cellStyle name="Accent4" xfId="11749" builtinId="41" hidden="1"/>
    <cellStyle name="Accent4" xfId="11800" builtinId="41" hidden="1"/>
    <cellStyle name="Accent4" xfId="11849" builtinId="41" hidden="1"/>
    <cellStyle name="Accent4" xfId="11891" builtinId="41" hidden="1"/>
    <cellStyle name="Accent4" xfId="11927" builtinId="41" hidden="1"/>
    <cellStyle name="Accent4" xfId="11966" builtinId="41" hidden="1"/>
    <cellStyle name="Accent4" xfId="12004" builtinId="41" hidden="1"/>
    <cellStyle name="Accent4" xfId="12029" builtinId="41" hidden="1"/>
    <cellStyle name="Accent4" xfId="12077" builtinId="41" hidden="1"/>
    <cellStyle name="Accent4" xfId="12123" builtinId="41" hidden="1"/>
    <cellStyle name="Accent4" xfId="12162" builtinId="41" hidden="1"/>
    <cellStyle name="Accent4" xfId="12197" builtinId="41" hidden="1"/>
    <cellStyle name="Accent4" xfId="12236" builtinId="41" hidden="1"/>
    <cellStyle name="Accent4" xfId="12274" builtinId="41" hidden="1"/>
    <cellStyle name="Accent4" xfId="12293" builtinId="41" hidden="1"/>
    <cellStyle name="Accent4" xfId="12332" builtinId="41" hidden="1"/>
    <cellStyle name="Accent4" xfId="12379" builtinId="41" hidden="1"/>
    <cellStyle name="Accent4" xfId="12421" builtinId="41" hidden="1"/>
    <cellStyle name="Accent4" xfId="12458" builtinId="41" hidden="1"/>
    <cellStyle name="Accent4" xfId="12497" builtinId="41" hidden="1"/>
    <cellStyle name="Accent4" xfId="12535" builtinId="41" hidden="1"/>
    <cellStyle name="Accent4" xfId="12577" builtinId="41" hidden="1"/>
    <cellStyle name="Accent4" xfId="12622" builtinId="41" hidden="1"/>
    <cellStyle name="Accent4" xfId="12638" builtinId="41" hidden="1"/>
    <cellStyle name="Accent4" xfId="12521" builtinId="41" hidden="1"/>
    <cellStyle name="Accent4" xfId="11953" builtinId="41" hidden="1"/>
    <cellStyle name="Accent4" xfId="12404" builtinId="41" hidden="1"/>
    <cellStyle name="Accent4" xfId="11637" builtinId="41" hidden="1"/>
    <cellStyle name="Accent4" xfId="12664" builtinId="41" hidden="1"/>
    <cellStyle name="Accent4" xfId="12711" builtinId="41" hidden="1"/>
    <cellStyle name="Accent4" xfId="12746" builtinId="41" hidden="1"/>
    <cellStyle name="Accent4" xfId="12795" builtinId="41" hidden="1"/>
    <cellStyle name="Accent4" xfId="12835" builtinId="41" hidden="1"/>
    <cellStyle name="Accent4" xfId="12871" builtinId="41" hidden="1"/>
    <cellStyle name="Accent4" xfId="12911" builtinId="41" hidden="1"/>
    <cellStyle name="Accent4" xfId="12957" builtinId="41" hidden="1"/>
    <cellStyle name="Accent4" xfId="13005" builtinId="41" hidden="1"/>
    <cellStyle name="Accent4" xfId="13044" builtinId="41" hidden="1"/>
    <cellStyle name="Accent4" xfId="13091" builtinId="41" hidden="1"/>
    <cellStyle name="Accent4" xfId="13127" builtinId="41" hidden="1"/>
    <cellStyle name="Accent4" xfId="13176" builtinId="41" hidden="1"/>
    <cellStyle name="Accent4" xfId="13215" builtinId="41" hidden="1"/>
    <cellStyle name="Accent4" xfId="13250" builtinId="41" hidden="1"/>
    <cellStyle name="Accent4" xfId="13288" builtinId="41" hidden="1"/>
    <cellStyle name="Accent4" xfId="12926" builtinId="41" hidden="1"/>
    <cellStyle name="Accent4" xfId="13341" builtinId="41" hidden="1"/>
    <cellStyle name="Accent4" xfId="13381" builtinId="41" hidden="1"/>
    <cellStyle name="Accent4" xfId="13427" builtinId="41" hidden="1"/>
    <cellStyle name="Accent4" xfId="13463" builtinId="41" hidden="1"/>
    <cellStyle name="Accent4" xfId="13512" builtinId="41" hidden="1"/>
    <cellStyle name="Accent4" xfId="13553" builtinId="41" hidden="1"/>
    <cellStyle name="Accent4" xfId="13589" builtinId="41" hidden="1"/>
    <cellStyle name="Accent4" xfId="13629" builtinId="41" hidden="1"/>
    <cellStyle name="Accent4" xfId="13393" builtinId="41" hidden="1"/>
    <cellStyle name="Accent4" xfId="13670" builtinId="41" hidden="1"/>
    <cellStyle name="Accent4" xfId="13706" builtinId="41" hidden="1"/>
    <cellStyle name="Accent4" xfId="13749" builtinId="41" hidden="1"/>
    <cellStyle name="Accent4" xfId="13781" builtinId="41" hidden="1"/>
    <cellStyle name="Accent4" xfId="13826" builtinId="41" hidden="1"/>
    <cellStyle name="Accent4" xfId="13862" builtinId="41" hidden="1"/>
    <cellStyle name="Accent4" xfId="13895" builtinId="41" hidden="1"/>
    <cellStyle name="Accent4" xfId="13931" builtinId="41" hidden="1"/>
    <cellStyle name="Accent4" xfId="12855" builtinId="41" hidden="1"/>
    <cellStyle name="Accent4" xfId="13965" builtinId="41" hidden="1"/>
    <cellStyle name="Accent4" xfId="13996" builtinId="41" hidden="1"/>
    <cellStyle name="Accent4" xfId="14040" builtinId="41" hidden="1"/>
    <cellStyle name="Accent4" xfId="14086" builtinId="41" hidden="1"/>
    <cellStyle name="Accent4" xfId="14131" builtinId="41" hidden="1"/>
    <cellStyle name="Accent4" xfId="14168" builtinId="41" hidden="1"/>
    <cellStyle name="Accent4" xfId="14200" builtinId="41" hidden="1"/>
    <cellStyle name="Accent4" xfId="14236" builtinId="41" hidden="1"/>
    <cellStyle name="Accent4" xfId="14269" builtinId="41" hidden="1"/>
    <cellStyle name="Accent4" xfId="14299" builtinId="41" hidden="1"/>
    <cellStyle name="Accent4" xfId="14345" builtinId="41" hidden="1"/>
    <cellStyle name="Accent4" xfId="14393" builtinId="41" hidden="1"/>
    <cellStyle name="Accent4" xfId="14432" builtinId="41" hidden="1"/>
    <cellStyle name="Accent4" xfId="14465" builtinId="41" hidden="1"/>
    <cellStyle name="Accent4" xfId="14501" builtinId="41" hidden="1"/>
    <cellStyle name="Accent4" xfId="14537" builtinId="41" hidden="1"/>
    <cellStyle name="Accent4" xfId="14556" builtinId="41" hidden="1"/>
    <cellStyle name="Accent4" xfId="14604" builtinId="41" hidden="1"/>
    <cellStyle name="Accent4" xfId="14651" builtinId="41" hidden="1"/>
    <cellStyle name="Accent4" xfId="14690" builtinId="41" hidden="1"/>
    <cellStyle name="Accent4" xfId="14724" builtinId="41" hidden="1"/>
    <cellStyle name="Accent4" xfId="14760" builtinId="41" hidden="1"/>
    <cellStyle name="Accent4" xfId="14796" builtinId="41" hidden="1"/>
    <cellStyle name="Accent4" xfId="14820" builtinId="41" hidden="1"/>
    <cellStyle name="Accent4" xfId="14866" builtinId="41" hidden="1"/>
    <cellStyle name="Accent4" xfId="14910" builtinId="41" hidden="1"/>
    <cellStyle name="Accent4" xfId="14947" builtinId="41" hidden="1"/>
    <cellStyle name="Accent4" xfId="14980" builtinId="41" hidden="1"/>
    <cellStyle name="Accent4" xfId="15016" builtinId="41" hidden="1"/>
    <cellStyle name="Accent4" xfId="15052" builtinId="41" hidden="1"/>
    <cellStyle name="Accent4" xfId="15070" builtinId="41" hidden="1"/>
    <cellStyle name="Accent4" xfId="15107" builtinId="41" hidden="1"/>
    <cellStyle name="Accent4" xfId="15152" builtinId="41" hidden="1"/>
    <cellStyle name="Accent4" xfId="15190" builtinId="41" hidden="1"/>
    <cellStyle name="Accent4" xfId="15224" builtinId="41" hidden="1"/>
    <cellStyle name="Accent4" xfId="15260" builtinId="41" hidden="1"/>
    <cellStyle name="Accent4" xfId="15296" builtinId="41" hidden="1"/>
    <cellStyle name="Accent4" xfId="15332" builtinId="41" hidden="1"/>
    <cellStyle name="Accent4" xfId="15371" builtinId="41" hidden="1"/>
    <cellStyle name="Accent5" xfId="41" builtinId="45" hidden="1"/>
    <cellStyle name="Accent5" xfId="95" builtinId="45" hidden="1"/>
    <cellStyle name="Accent5" xfId="138" builtinId="45" hidden="1"/>
    <cellStyle name="Accent5" xfId="185" builtinId="45" hidden="1"/>
    <cellStyle name="Accent5" xfId="227" builtinId="45" hidden="1"/>
    <cellStyle name="Accent5" xfId="276" builtinId="45" hidden="1"/>
    <cellStyle name="Accent5" xfId="326" builtinId="45" hidden="1"/>
    <cellStyle name="Accent5" xfId="365" builtinId="45" hidden="1"/>
    <cellStyle name="Accent5" xfId="413" builtinId="45" hidden="1"/>
    <cellStyle name="Accent5" xfId="448" builtinId="45" hidden="1"/>
    <cellStyle name="Accent5" xfId="497" builtinId="45" hidden="1"/>
    <cellStyle name="Accent5" xfId="537" builtinId="45" hidden="1"/>
    <cellStyle name="Accent5" xfId="574" builtinId="45" hidden="1"/>
    <cellStyle name="Accent5" xfId="614" builtinId="45" hidden="1"/>
    <cellStyle name="Accent5" xfId="661" builtinId="45" hidden="1"/>
    <cellStyle name="Accent5" xfId="709" builtinId="45" hidden="1"/>
    <cellStyle name="Accent5" xfId="748" builtinId="45" hidden="1"/>
    <cellStyle name="Accent5" xfId="795" builtinId="45" hidden="1"/>
    <cellStyle name="Accent5" xfId="831" builtinId="45" hidden="1"/>
    <cellStyle name="Accent5" xfId="880" builtinId="45" hidden="1"/>
    <cellStyle name="Accent5" xfId="919" builtinId="45" hidden="1"/>
    <cellStyle name="Accent5" xfId="954" builtinId="45" hidden="1"/>
    <cellStyle name="Accent5" xfId="992" builtinId="45" hidden="1"/>
    <cellStyle name="Accent5" xfId="629" builtinId="45" hidden="1"/>
    <cellStyle name="Accent5" xfId="1045" builtinId="45" hidden="1"/>
    <cellStyle name="Accent5" xfId="1085" builtinId="45" hidden="1"/>
    <cellStyle name="Accent5" xfId="1131" builtinId="45" hidden="1"/>
    <cellStyle name="Accent5" xfId="1167" builtinId="45" hidden="1"/>
    <cellStyle name="Accent5" xfId="1216" builtinId="45" hidden="1"/>
    <cellStyle name="Accent5" xfId="1257" builtinId="45" hidden="1"/>
    <cellStyle name="Accent5" xfId="1293" builtinId="45" hidden="1"/>
    <cellStyle name="Accent5" xfId="1333" builtinId="45" hidden="1"/>
    <cellStyle name="Accent5" xfId="1341" builtinId="45" hidden="1"/>
    <cellStyle name="Accent5" xfId="1374" builtinId="45" hidden="1"/>
    <cellStyle name="Accent5" xfId="1411" builtinId="45" hidden="1"/>
    <cellStyle name="Accent5" xfId="1454" builtinId="45" hidden="1"/>
    <cellStyle name="Accent5" xfId="1486" builtinId="45" hidden="1"/>
    <cellStyle name="Accent5" xfId="1531" builtinId="45" hidden="1"/>
    <cellStyle name="Accent5" xfId="1567" builtinId="45" hidden="1"/>
    <cellStyle name="Accent5" xfId="1600" builtinId="45" hidden="1"/>
    <cellStyle name="Accent5" xfId="1636" builtinId="45" hidden="1"/>
    <cellStyle name="Accent5" xfId="597" builtinId="45" hidden="1"/>
    <cellStyle name="Accent5" xfId="1674" builtinId="45" hidden="1"/>
    <cellStyle name="Accent5" xfId="1708" builtinId="45" hidden="1"/>
    <cellStyle name="Accent5" xfId="1761" builtinId="45" hidden="1"/>
    <cellStyle name="Accent5" xfId="1814" builtinId="45" hidden="1"/>
    <cellStyle name="Accent5" xfId="1864" builtinId="45" hidden="1"/>
    <cellStyle name="Accent5" xfId="1908" builtinId="45" hidden="1"/>
    <cellStyle name="Accent5" xfId="1945" builtinId="45" hidden="1"/>
    <cellStyle name="Accent5" xfId="1985" builtinId="45" hidden="1"/>
    <cellStyle name="Accent5" xfId="2023" builtinId="45" hidden="1"/>
    <cellStyle name="Accent5" xfId="2058" builtinId="45" hidden="1"/>
    <cellStyle name="Accent5" xfId="2111" builtinId="45" hidden="1"/>
    <cellStyle name="Accent5" xfId="2162" builtinId="45" hidden="1"/>
    <cellStyle name="Accent5" xfId="2206" builtinId="45" hidden="1"/>
    <cellStyle name="Accent5" xfId="2242" builtinId="45" hidden="1"/>
    <cellStyle name="Accent5" xfId="2282" builtinId="45" hidden="1"/>
    <cellStyle name="Accent5" xfId="2320" builtinId="45" hidden="1"/>
    <cellStyle name="Accent5" xfId="2340" builtinId="45" hidden="1"/>
    <cellStyle name="Accent5" xfId="2393" builtinId="45" hidden="1"/>
    <cellStyle name="Accent5" xfId="2443" builtinId="45" hidden="1"/>
    <cellStyle name="Accent5" xfId="2487" builtinId="45" hidden="1"/>
    <cellStyle name="Accent5" xfId="2524" builtinId="45" hidden="1"/>
    <cellStyle name="Accent5" xfId="2564" builtinId="45" hidden="1"/>
    <cellStyle name="Accent5" xfId="2602" builtinId="45" hidden="1"/>
    <cellStyle name="Accent5" xfId="2627" builtinId="45" hidden="1"/>
    <cellStyle name="Accent5" xfId="2677" builtinId="45" hidden="1"/>
    <cellStyle name="Accent5" xfId="2726" builtinId="45" hidden="1"/>
    <cellStyle name="Accent5" xfId="2768" builtinId="45" hidden="1"/>
    <cellStyle name="Accent5" xfId="2804" builtinId="45" hidden="1"/>
    <cellStyle name="Accent5" xfId="2844" builtinId="45" hidden="1"/>
    <cellStyle name="Accent5" xfId="2882" builtinId="45" hidden="1"/>
    <cellStyle name="Accent5" xfId="2901" builtinId="45" hidden="1"/>
    <cellStyle name="Accent5" xfId="2941" builtinId="45" hidden="1"/>
    <cellStyle name="Accent5" xfId="2989" builtinId="45" hidden="1"/>
    <cellStyle name="Accent5" xfId="3032" builtinId="45" hidden="1"/>
    <cellStyle name="Accent5" xfId="3069" builtinId="45" hidden="1"/>
    <cellStyle name="Accent5" xfId="3109" builtinId="45" hidden="1"/>
    <cellStyle name="Accent5" xfId="3147" builtinId="45" hidden="1"/>
    <cellStyle name="Accent5" xfId="3190" builtinId="45" hidden="1"/>
    <cellStyle name="Accent5" xfId="3236" builtinId="45" hidden="1"/>
    <cellStyle name="Accent5" xfId="3288" builtinId="45" hidden="1"/>
    <cellStyle name="Accent5" xfId="3332" builtinId="45" hidden="1"/>
    <cellStyle name="Accent5" xfId="3374" builtinId="45" hidden="1"/>
    <cellStyle name="Accent5" xfId="3419" builtinId="45" hidden="1"/>
    <cellStyle name="Accent5" xfId="3469" builtinId="45" hidden="1"/>
    <cellStyle name="Accent5" xfId="3508" builtinId="45" hidden="1"/>
    <cellStyle name="Accent5" xfId="3556" builtinId="45" hidden="1"/>
    <cellStyle name="Accent5" xfId="3591" builtinId="45" hidden="1"/>
    <cellStyle name="Accent5" xfId="3640" builtinId="45" hidden="1"/>
    <cellStyle name="Accent5" xfId="3680" builtinId="45" hidden="1"/>
    <cellStyle name="Accent5" xfId="3717" builtinId="45" hidden="1"/>
    <cellStyle name="Accent5" xfId="3757" builtinId="45" hidden="1"/>
    <cellStyle name="Accent5" xfId="3804" builtinId="45" hidden="1"/>
    <cellStyle name="Accent5" xfId="3852" builtinId="45" hidden="1"/>
    <cellStyle name="Accent5" xfId="3891" builtinId="45" hidden="1"/>
    <cellStyle name="Accent5" xfId="3938" builtinId="45" hidden="1"/>
    <cellStyle name="Accent5" xfId="3974" builtinId="45" hidden="1"/>
    <cellStyle name="Accent5" xfId="4023" builtinId="45" hidden="1"/>
    <cellStyle name="Accent5" xfId="4062" builtinId="45" hidden="1"/>
    <cellStyle name="Accent5" xfId="4097" builtinId="45" hidden="1"/>
    <cellStyle name="Accent5" xfId="4135" builtinId="45" hidden="1"/>
    <cellStyle name="Accent5" xfId="3772" builtinId="45" hidden="1"/>
    <cellStyle name="Accent5" xfId="4188" builtinId="45" hidden="1"/>
    <cellStyle name="Accent5" xfId="4228" builtinId="45" hidden="1"/>
    <cellStyle name="Accent5" xfId="4274" builtinId="45" hidden="1"/>
    <cellStyle name="Accent5" xfId="4310" builtinId="45" hidden="1"/>
    <cellStyle name="Accent5" xfId="4359" builtinId="45" hidden="1"/>
    <cellStyle name="Accent5" xfId="4400" builtinId="45" hidden="1"/>
    <cellStyle name="Accent5" xfId="4436" builtinId="45" hidden="1"/>
    <cellStyle name="Accent5" xfId="4476" builtinId="45" hidden="1"/>
    <cellStyle name="Accent5" xfId="4484" builtinId="45" hidden="1"/>
    <cellStyle name="Accent5" xfId="4517" builtinId="45" hidden="1"/>
    <cellStyle name="Accent5" xfId="4554" builtinId="45" hidden="1"/>
    <cellStyle name="Accent5" xfId="4597" builtinId="45" hidden="1"/>
    <cellStyle name="Accent5" xfId="4629" builtinId="45" hidden="1"/>
    <cellStyle name="Accent5" xfId="4674" builtinId="45" hidden="1"/>
    <cellStyle name="Accent5" xfId="4710" builtinId="45" hidden="1"/>
    <cellStyle name="Accent5" xfId="4743" builtinId="45" hidden="1"/>
    <cellStyle name="Accent5" xfId="4779" builtinId="45" hidden="1"/>
    <cellStyle name="Accent5" xfId="3740" builtinId="45" hidden="1"/>
    <cellStyle name="Accent5" xfId="4817" builtinId="45" hidden="1"/>
    <cellStyle name="Accent5" xfId="4851" builtinId="45" hidden="1"/>
    <cellStyle name="Accent5" xfId="4903" builtinId="45" hidden="1"/>
    <cellStyle name="Accent5" xfId="4955" builtinId="45" hidden="1"/>
    <cellStyle name="Accent5" xfId="5004" builtinId="45" hidden="1"/>
    <cellStyle name="Accent5" xfId="5047" builtinId="45" hidden="1"/>
    <cellStyle name="Accent5" xfId="5084" builtinId="45" hidden="1"/>
    <cellStyle name="Accent5" xfId="5124" builtinId="45" hidden="1"/>
    <cellStyle name="Accent5" xfId="5162" builtinId="45" hidden="1"/>
    <cellStyle name="Accent5" xfId="5197" builtinId="45" hidden="1"/>
    <cellStyle name="Accent5" xfId="5249" builtinId="45" hidden="1"/>
    <cellStyle name="Accent5" xfId="5300" builtinId="45" hidden="1"/>
    <cellStyle name="Accent5" xfId="5344" builtinId="45" hidden="1"/>
    <cellStyle name="Accent5" xfId="5380" builtinId="45" hidden="1"/>
    <cellStyle name="Accent5" xfId="5420" builtinId="45" hidden="1"/>
    <cellStyle name="Accent5" xfId="5458" builtinId="45" hidden="1"/>
    <cellStyle name="Accent5" xfId="5478" builtinId="45" hidden="1"/>
    <cellStyle name="Accent5" xfId="5531" builtinId="45" hidden="1"/>
    <cellStyle name="Accent5" xfId="5581" builtinId="45" hidden="1"/>
    <cellStyle name="Accent5" xfId="5625" builtinId="45" hidden="1"/>
    <cellStyle name="Accent5" xfId="5662" builtinId="45" hidden="1"/>
    <cellStyle name="Accent5" xfId="5702" builtinId="45" hidden="1"/>
    <cellStyle name="Accent5" xfId="5740" builtinId="45" hidden="1"/>
    <cellStyle name="Accent5" xfId="5765" builtinId="45" hidden="1"/>
    <cellStyle name="Accent5" xfId="5815" builtinId="45" hidden="1"/>
    <cellStyle name="Accent5" xfId="5864" builtinId="45" hidden="1"/>
    <cellStyle name="Accent5" xfId="5906" builtinId="45" hidden="1"/>
    <cellStyle name="Accent5" xfId="5942" builtinId="45" hidden="1"/>
    <cellStyle name="Accent5" xfId="5982" builtinId="45" hidden="1"/>
    <cellStyle name="Accent5" xfId="6020" builtinId="45" hidden="1"/>
    <cellStyle name="Accent5" xfId="6039" builtinId="45" hidden="1"/>
    <cellStyle name="Accent5" xfId="6079" builtinId="45" hidden="1"/>
    <cellStyle name="Accent5" xfId="6127" builtinId="45" hidden="1"/>
    <cellStyle name="Accent5" xfId="6170" builtinId="45" hidden="1"/>
    <cellStyle name="Accent5" xfId="6207" builtinId="45" hidden="1"/>
    <cellStyle name="Accent5" xfId="6247" builtinId="45" hidden="1"/>
    <cellStyle name="Accent5" xfId="6285" builtinId="45" hidden="1"/>
    <cellStyle name="Accent5" xfId="6328" builtinId="45" hidden="1"/>
    <cellStyle name="Accent5" xfId="6373" builtinId="45" hidden="1"/>
    <cellStyle name="Accent5" xfId="6417" builtinId="45" hidden="1"/>
    <cellStyle name="Accent5" xfId="6481" builtinId="45" hidden="1"/>
    <cellStyle name="Accent5" xfId="6524" builtinId="45" hidden="1"/>
    <cellStyle name="Accent5" xfId="6570" builtinId="45" hidden="1"/>
    <cellStyle name="Accent5" xfId="6620" builtinId="45" hidden="1"/>
    <cellStyle name="Accent5" xfId="6659" builtinId="45" hidden="1"/>
    <cellStyle name="Accent5" xfId="6707" builtinId="45" hidden="1"/>
    <cellStyle name="Accent5" xfId="6742" builtinId="45" hidden="1"/>
    <cellStyle name="Accent5" xfId="6791" builtinId="45" hidden="1"/>
    <cellStyle name="Accent5" xfId="6831" builtinId="45" hidden="1"/>
    <cellStyle name="Accent5" xfId="6868" builtinId="45" hidden="1"/>
    <cellStyle name="Accent5" xfId="6908" builtinId="45" hidden="1"/>
    <cellStyle name="Accent5" xfId="6955" builtinId="45" hidden="1"/>
    <cellStyle name="Accent5" xfId="7003" builtinId="45" hidden="1"/>
    <cellStyle name="Accent5" xfId="7042" builtinId="45" hidden="1"/>
    <cellStyle name="Accent5" xfId="7089" builtinId="45" hidden="1"/>
    <cellStyle name="Accent5" xfId="7125" builtinId="45" hidden="1"/>
    <cellStyle name="Accent5" xfId="7174" builtinId="45" hidden="1"/>
    <cellStyle name="Accent5" xfId="7213" builtinId="45" hidden="1"/>
    <cellStyle name="Accent5" xfId="7248" builtinId="45" hidden="1"/>
    <cellStyle name="Accent5" xfId="7286" builtinId="45" hidden="1"/>
    <cellStyle name="Accent5" xfId="6923" builtinId="45" hidden="1"/>
    <cellStyle name="Accent5" xfId="7339" builtinId="45" hidden="1"/>
    <cellStyle name="Accent5" xfId="7379" builtinId="45" hidden="1"/>
    <cellStyle name="Accent5" xfId="7425" builtinId="45" hidden="1"/>
    <cellStyle name="Accent5" xfId="7461" builtinId="45" hidden="1"/>
    <cellStyle name="Accent5" xfId="7510" builtinId="45" hidden="1"/>
    <cellStyle name="Accent5" xfId="7551" builtinId="45" hidden="1"/>
    <cellStyle name="Accent5" xfId="7587" builtinId="45" hidden="1"/>
    <cellStyle name="Accent5" xfId="7627" builtinId="45" hidden="1"/>
    <cellStyle name="Accent5" xfId="7635" builtinId="45" hidden="1"/>
    <cellStyle name="Accent5" xfId="7668" builtinId="45" hidden="1"/>
    <cellStyle name="Accent5" xfId="7705" builtinId="45" hidden="1"/>
    <cellStyle name="Accent5" xfId="7748" builtinId="45" hidden="1"/>
    <cellStyle name="Accent5" xfId="7780" builtinId="45" hidden="1"/>
    <cellStyle name="Accent5" xfId="7825" builtinId="45" hidden="1"/>
    <cellStyle name="Accent5" xfId="7861" builtinId="45" hidden="1"/>
    <cellStyle name="Accent5" xfId="7894" builtinId="45" hidden="1"/>
    <cellStyle name="Accent5" xfId="7930" builtinId="45" hidden="1"/>
    <cellStyle name="Accent5" xfId="6891" builtinId="45" hidden="1"/>
    <cellStyle name="Accent5" xfId="7968" builtinId="45" hidden="1"/>
    <cellStyle name="Accent5" xfId="8002" builtinId="45" hidden="1"/>
    <cellStyle name="Accent5" xfId="8055" builtinId="45" hidden="1"/>
    <cellStyle name="Accent5" xfId="8108" builtinId="45" hidden="1"/>
    <cellStyle name="Accent5" xfId="8158" builtinId="45" hidden="1"/>
    <cellStyle name="Accent5" xfId="8202" builtinId="45" hidden="1"/>
    <cellStyle name="Accent5" xfId="8239" builtinId="45" hidden="1"/>
    <cellStyle name="Accent5" xfId="8279" builtinId="45" hidden="1"/>
    <cellStyle name="Accent5" xfId="8317" builtinId="45" hidden="1"/>
    <cellStyle name="Accent5" xfId="8352" builtinId="45" hidden="1"/>
    <cellStyle name="Accent5" xfId="8405" builtinId="45" hidden="1"/>
    <cellStyle name="Accent5" xfId="8456" builtinId="45" hidden="1"/>
    <cellStyle name="Accent5" xfId="8500" builtinId="45" hidden="1"/>
    <cellStyle name="Accent5" xfId="8536" builtinId="45" hidden="1"/>
    <cellStyle name="Accent5" xfId="8576" builtinId="45" hidden="1"/>
    <cellStyle name="Accent5" xfId="8614" builtinId="45" hidden="1"/>
    <cellStyle name="Accent5" xfId="8634" builtinId="45" hidden="1"/>
    <cellStyle name="Accent5" xfId="8687" builtinId="45" hidden="1"/>
    <cellStyle name="Accent5" xfId="8737" builtinId="45" hidden="1"/>
    <cellStyle name="Accent5" xfId="8781" builtinId="45" hidden="1"/>
    <cellStyle name="Accent5" xfId="8818" builtinId="45" hidden="1"/>
    <cellStyle name="Accent5" xfId="8858" builtinId="45" hidden="1"/>
    <cellStyle name="Accent5" xfId="8896" builtinId="45" hidden="1"/>
    <cellStyle name="Accent5" xfId="8921" builtinId="45" hidden="1"/>
    <cellStyle name="Accent5" xfId="8971" builtinId="45" hidden="1"/>
    <cellStyle name="Accent5" xfId="9020" builtinId="45" hidden="1"/>
    <cellStyle name="Accent5" xfId="9062" builtinId="45" hidden="1"/>
    <cellStyle name="Accent5" xfId="9098" builtinId="45" hidden="1"/>
    <cellStyle name="Accent5" xfId="9138" builtinId="45" hidden="1"/>
    <cellStyle name="Accent5" xfId="9176" builtinId="45" hidden="1"/>
    <cellStyle name="Accent5" xfId="9195" builtinId="45" hidden="1"/>
    <cellStyle name="Accent5" xfId="9235" builtinId="45" hidden="1"/>
    <cellStyle name="Accent5" xfId="9283" builtinId="45" hidden="1"/>
    <cellStyle name="Accent5" xfId="9326" builtinId="45" hidden="1"/>
    <cellStyle name="Accent5" xfId="9363" builtinId="45" hidden="1"/>
    <cellStyle name="Accent5" xfId="9403" builtinId="45" hidden="1"/>
    <cellStyle name="Accent5" xfId="9441" builtinId="45" hidden="1"/>
    <cellStyle name="Accent5" xfId="9484" builtinId="45" hidden="1"/>
    <cellStyle name="Accent5" xfId="9530" builtinId="45" hidden="1"/>
    <cellStyle name="Accent5" xfId="9558" builtinId="45" hidden="1"/>
    <cellStyle name="Accent5" xfId="9618" builtinId="45" hidden="1"/>
    <cellStyle name="Accent5" xfId="9660" builtinId="45" hidden="1"/>
    <cellStyle name="Accent5" xfId="9707" builtinId="45" hidden="1"/>
    <cellStyle name="Accent5" xfId="9755" builtinId="45" hidden="1"/>
    <cellStyle name="Accent5" xfId="9794" builtinId="45" hidden="1"/>
    <cellStyle name="Accent5" xfId="9842" builtinId="45" hidden="1"/>
    <cellStyle name="Accent5" xfId="9877" builtinId="45" hidden="1"/>
    <cellStyle name="Accent5" xfId="9926" builtinId="45" hidden="1"/>
    <cellStyle name="Accent5" xfId="9966" builtinId="45" hidden="1"/>
    <cellStyle name="Accent5" xfId="10003" builtinId="45" hidden="1"/>
    <cellStyle name="Accent5" xfId="10043" builtinId="45" hidden="1"/>
    <cellStyle name="Accent5" xfId="10090" builtinId="45" hidden="1"/>
    <cellStyle name="Accent5" xfId="10138" builtinId="45" hidden="1"/>
    <cellStyle name="Accent5" xfId="10177" builtinId="45" hidden="1"/>
    <cellStyle name="Accent5" xfId="10224" builtinId="45" hidden="1"/>
    <cellStyle name="Accent5" xfId="10260" builtinId="45" hidden="1"/>
    <cellStyle name="Accent5" xfId="10309" builtinId="45" hidden="1"/>
    <cellStyle name="Accent5" xfId="10348" builtinId="45" hidden="1"/>
    <cellStyle name="Accent5" xfId="10383" builtinId="45" hidden="1"/>
    <cellStyle name="Accent5" xfId="10421" builtinId="45" hidden="1"/>
    <cellStyle name="Accent5" xfId="10058" builtinId="45" hidden="1"/>
    <cellStyle name="Accent5" xfId="10474" builtinId="45" hidden="1"/>
    <cellStyle name="Accent5" xfId="10514" builtinId="45" hidden="1"/>
    <cellStyle name="Accent5" xfId="10560" builtinId="45" hidden="1"/>
    <cellStyle name="Accent5" xfId="10596" builtinId="45" hidden="1"/>
    <cellStyle name="Accent5" xfId="10645" builtinId="45" hidden="1"/>
    <cellStyle name="Accent5" xfId="10686" builtinId="45" hidden="1"/>
    <cellStyle name="Accent5" xfId="10722" builtinId="45" hidden="1"/>
    <cellStyle name="Accent5" xfId="10762" builtinId="45" hidden="1"/>
    <cellStyle name="Accent5" xfId="10770" builtinId="45" hidden="1"/>
    <cellStyle name="Accent5" xfId="10803" builtinId="45" hidden="1"/>
    <cellStyle name="Accent5" xfId="10840" builtinId="45" hidden="1"/>
    <cellStyle name="Accent5" xfId="10883" builtinId="45" hidden="1"/>
    <cellStyle name="Accent5" xfId="10915" builtinId="45" hidden="1"/>
    <cellStyle name="Accent5" xfId="10960" builtinId="45" hidden="1"/>
    <cellStyle name="Accent5" xfId="10996" builtinId="45" hidden="1"/>
    <cellStyle name="Accent5" xfId="11029" builtinId="45" hidden="1"/>
    <cellStyle name="Accent5" xfId="11065" builtinId="45" hidden="1"/>
    <cellStyle name="Accent5" xfId="10026" builtinId="45" hidden="1"/>
    <cellStyle name="Accent5" xfId="11102" builtinId="45" hidden="1"/>
    <cellStyle name="Accent5" xfId="11135" builtinId="45" hidden="1"/>
    <cellStyle name="Accent5" xfId="11187" builtinId="45" hidden="1"/>
    <cellStyle name="Accent5" xfId="11240" builtinId="45" hidden="1"/>
    <cellStyle name="Accent5" xfId="11289" builtinId="45" hidden="1"/>
    <cellStyle name="Accent5" xfId="11333" builtinId="45" hidden="1"/>
    <cellStyle name="Accent5" xfId="11369" builtinId="45" hidden="1"/>
    <cellStyle name="Accent5" xfId="11408" builtinId="45" hidden="1"/>
    <cellStyle name="Accent5" xfId="11445" builtinId="45" hidden="1"/>
    <cellStyle name="Accent5" xfId="11479" builtinId="45" hidden="1"/>
    <cellStyle name="Accent5" xfId="11529" builtinId="45" hidden="1"/>
    <cellStyle name="Accent5" xfId="11579" builtinId="45" hidden="1"/>
    <cellStyle name="Accent5" xfId="11621" builtinId="45" hidden="1"/>
    <cellStyle name="Accent5" xfId="11656" builtinId="45" hidden="1"/>
    <cellStyle name="Accent5" xfId="11695" builtinId="45" hidden="1"/>
    <cellStyle name="Accent5" xfId="11733" builtinId="45" hidden="1"/>
    <cellStyle name="Accent5" xfId="11753" builtinId="45" hidden="1"/>
    <cellStyle name="Accent5" xfId="11804" builtinId="45" hidden="1"/>
    <cellStyle name="Accent5" xfId="11853" builtinId="45" hidden="1"/>
    <cellStyle name="Accent5" xfId="11895" builtinId="45" hidden="1"/>
    <cellStyle name="Accent5" xfId="11931" builtinId="45" hidden="1"/>
    <cellStyle name="Accent5" xfId="11970" builtinId="45" hidden="1"/>
    <cellStyle name="Accent5" xfId="12008" builtinId="45" hidden="1"/>
    <cellStyle name="Accent5" xfId="12033" builtinId="45" hidden="1"/>
    <cellStyle name="Accent5" xfId="12081" builtinId="45" hidden="1"/>
    <cellStyle name="Accent5" xfId="12127" builtinId="45" hidden="1"/>
    <cellStyle name="Accent5" xfId="12166" builtinId="45" hidden="1"/>
    <cellStyle name="Accent5" xfId="12201" builtinId="45" hidden="1"/>
    <cellStyle name="Accent5" xfId="12240" builtinId="45" hidden="1"/>
    <cellStyle name="Accent5" xfId="12278" builtinId="45" hidden="1"/>
    <cellStyle name="Accent5" xfId="12297" builtinId="45" hidden="1"/>
    <cellStyle name="Accent5" xfId="12336" builtinId="45" hidden="1"/>
    <cellStyle name="Accent5" xfId="12383" builtinId="45" hidden="1"/>
    <cellStyle name="Accent5" xfId="12425" builtinId="45" hidden="1"/>
    <cellStyle name="Accent5" xfId="12462" builtinId="45" hidden="1"/>
    <cellStyle name="Accent5" xfId="12501" builtinId="45" hidden="1"/>
    <cellStyle name="Accent5" xfId="12539" builtinId="45" hidden="1"/>
    <cellStyle name="Accent5" xfId="12581" builtinId="45" hidden="1"/>
    <cellStyle name="Accent5" xfId="12626" builtinId="45" hidden="1"/>
    <cellStyle name="Accent5" xfId="11111" builtinId="45" hidden="1"/>
    <cellStyle name="Accent5" xfId="11913" builtinId="45" hidden="1"/>
    <cellStyle name="Accent5" xfId="11787" builtinId="45" hidden="1"/>
    <cellStyle name="Accent5" xfId="11833" builtinId="45" hidden="1"/>
    <cellStyle name="Accent5" xfId="11461" builtinId="45" hidden="1"/>
    <cellStyle name="Accent5" xfId="12668" builtinId="45" hidden="1"/>
    <cellStyle name="Accent5" xfId="12715" builtinId="45" hidden="1"/>
    <cellStyle name="Accent5" xfId="12750" builtinId="45" hidden="1"/>
    <cellStyle name="Accent5" xfId="12799" builtinId="45" hidden="1"/>
    <cellStyle name="Accent5" xfId="12839" builtinId="45" hidden="1"/>
    <cellStyle name="Accent5" xfId="12875" builtinId="45" hidden="1"/>
    <cellStyle name="Accent5" xfId="12915" builtinId="45" hidden="1"/>
    <cellStyle name="Accent5" xfId="12961" builtinId="45" hidden="1"/>
    <cellStyle name="Accent5" xfId="13009" builtinId="45" hidden="1"/>
    <cellStyle name="Accent5" xfId="13048" builtinId="45" hidden="1"/>
    <cellStyle name="Accent5" xfId="13095" builtinId="45" hidden="1"/>
    <cellStyle name="Accent5" xfId="13131" builtinId="45" hidden="1"/>
    <cellStyle name="Accent5" xfId="13180" builtinId="45" hidden="1"/>
    <cellStyle name="Accent5" xfId="13219" builtinId="45" hidden="1"/>
    <cellStyle name="Accent5" xfId="13254" builtinId="45" hidden="1"/>
    <cellStyle name="Accent5" xfId="13292" builtinId="45" hidden="1"/>
    <cellStyle name="Accent5" xfId="12929" builtinId="45" hidden="1"/>
    <cellStyle name="Accent5" xfId="13345" builtinId="45" hidden="1"/>
    <cellStyle name="Accent5" xfId="13385" builtinId="45" hidden="1"/>
    <cellStyle name="Accent5" xfId="13431" builtinId="45" hidden="1"/>
    <cellStyle name="Accent5" xfId="13467" builtinId="45" hidden="1"/>
    <cellStyle name="Accent5" xfId="13516" builtinId="45" hidden="1"/>
    <cellStyle name="Accent5" xfId="13557" builtinId="45" hidden="1"/>
    <cellStyle name="Accent5" xfId="13593" builtinId="45" hidden="1"/>
    <cellStyle name="Accent5" xfId="13633" builtinId="45" hidden="1"/>
    <cellStyle name="Accent5" xfId="13641" builtinId="45" hidden="1"/>
    <cellStyle name="Accent5" xfId="13674" builtinId="45" hidden="1"/>
    <cellStyle name="Accent5" xfId="13710" builtinId="45" hidden="1"/>
    <cellStyle name="Accent5" xfId="13753" builtinId="45" hidden="1"/>
    <cellStyle name="Accent5" xfId="13785" builtinId="45" hidden="1"/>
    <cellStyle name="Accent5" xfId="13830" builtinId="45" hidden="1"/>
    <cellStyle name="Accent5" xfId="13866" builtinId="45" hidden="1"/>
    <cellStyle name="Accent5" xfId="13899" builtinId="45" hidden="1"/>
    <cellStyle name="Accent5" xfId="13935" builtinId="45" hidden="1"/>
    <cellStyle name="Accent5" xfId="12898" builtinId="45" hidden="1"/>
    <cellStyle name="Accent5" xfId="13969" builtinId="45" hidden="1"/>
    <cellStyle name="Accent5" xfId="14000" builtinId="45" hidden="1"/>
    <cellStyle name="Accent5" xfId="14044" builtinId="45" hidden="1"/>
    <cellStyle name="Accent5" xfId="14090" builtinId="45" hidden="1"/>
    <cellStyle name="Accent5" xfId="14135" builtinId="45" hidden="1"/>
    <cellStyle name="Accent5" xfId="14172" builtinId="45" hidden="1"/>
    <cellStyle name="Accent5" xfId="14204" builtinId="45" hidden="1"/>
    <cellStyle name="Accent5" xfId="14240" builtinId="45" hidden="1"/>
    <cellStyle name="Accent5" xfId="14273" builtinId="45" hidden="1"/>
    <cellStyle name="Accent5" xfId="14303" builtinId="45" hidden="1"/>
    <cellStyle name="Accent5" xfId="14349" builtinId="45" hidden="1"/>
    <cellStyle name="Accent5" xfId="14397" builtinId="45" hidden="1"/>
    <cellStyle name="Accent5" xfId="14436" builtinId="45" hidden="1"/>
    <cellStyle name="Accent5" xfId="14469" builtinId="45" hidden="1"/>
    <cellStyle name="Accent5" xfId="14505" builtinId="45" hidden="1"/>
    <cellStyle name="Accent5" xfId="14541" builtinId="45" hidden="1"/>
    <cellStyle name="Accent5" xfId="14560" builtinId="45" hidden="1"/>
    <cellStyle name="Accent5" xfId="14608" builtinId="45" hidden="1"/>
    <cellStyle name="Accent5" xfId="14655" builtinId="45" hidden="1"/>
    <cellStyle name="Accent5" xfId="14694" builtinId="45" hidden="1"/>
    <cellStyle name="Accent5" xfId="14728" builtinId="45" hidden="1"/>
    <cellStyle name="Accent5" xfId="14764" builtinId="45" hidden="1"/>
    <cellStyle name="Accent5" xfId="14800" builtinId="45" hidden="1"/>
    <cellStyle name="Accent5" xfId="14824" builtinId="45" hidden="1"/>
    <cellStyle name="Accent5" xfId="14870" builtinId="45" hidden="1"/>
    <cellStyle name="Accent5" xfId="14914" builtinId="45" hidden="1"/>
    <cellStyle name="Accent5" xfId="14951" builtinId="45" hidden="1"/>
    <cellStyle name="Accent5" xfId="14984" builtinId="45" hidden="1"/>
    <cellStyle name="Accent5" xfId="15020" builtinId="45" hidden="1"/>
    <cellStyle name="Accent5" xfId="15056" builtinId="45" hidden="1"/>
    <cellStyle name="Accent5" xfId="15074" builtinId="45" hidden="1"/>
    <cellStyle name="Accent5" xfId="15111" builtinId="45" hidden="1"/>
    <cellStyle name="Accent5" xfId="15156" builtinId="45" hidden="1"/>
    <cellStyle name="Accent5" xfId="15194" builtinId="45" hidden="1"/>
    <cellStyle name="Accent5" xfId="15228" builtinId="45" hidden="1"/>
    <cellStyle name="Accent5" xfId="15264" builtinId="45" hidden="1"/>
    <cellStyle name="Accent5" xfId="15300" builtinId="45" hidden="1"/>
    <cellStyle name="Accent5" xfId="15336" builtinId="45" hidden="1"/>
    <cellStyle name="Accent5" xfId="15375" builtinId="45" hidden="1"/>
    <cellStyle name="Accent6" xfId="45" builtinId="49" hidden="1"/>
    <cellStyle name="Accent6" xfId="99" builtinId="49" hidden="1"/>
    <cellStyle name="Accent6" xfId="142" builtinId="49" hidden="1"/>
    <cellStyle name="Accent6" xfId="189" builtinId="49" hidden="1"/>
    <cellStyle name="Accent6" xfId="231" builtinId="49" hidden="1"/>
    <cellStyle name="Accent6" xfId="280" builtinId="49" hidden="1"/>
    <cellStyle name="Accent6" xfId="330" builtinId="49" hidden="1"/>
    <cellStyle name="Accent6" xfId="369" builtinId="49" hidden="1"/>
    <cellStyle name="Accent6" xfId="417" builtinId="49" hidden="1"/>
    <cellStyle name="Accent6" xfId="452" builtinId="49" hidden="1"/>
    <cellStyle name="Accent6" xfId="501" builtinId="49" hidden="1"/>
    <cellStyle name="Accent6" xfId="541" builtinId="49" hidden="1"/>
    <cellStyle name="Accent6" xfId="578" builtinId="49" hidden="1"/>
    <cellStyle name="Accent6" xfId="618" builtinId="49" hidden="1"/>
    <cellStyle name="Accent6" xfId="665" builtinId="49" hidden="1"/>
    <cellStyle name="Accent6" xfId="713" builtinId="49" hidden="1"/>
    <cellStyle name="Accent6" xfId="752" builtinId="49" hidden="1"/>
    <cellStyle name="Accent6" xfId="799" builtinId="49" hidden="1"/>
    <cellStyle name="Accent6" xfId="835" builtinId="49" hidden="1"/>
    <cellStyle name="Accent6" xfId="884" builtinId="49" hidden="1"/>
    <cellStyle name="Accent6" xfId="923" builtinId="49" hidden="1"/>
    <cellStyle name="Accent6" xfId="958" builtinId="49" hidden="1"/>
    <cellStyle name="Accent6" xfId="996" builtinId="49" hidden="1"/>
    <cellStyle name="Accent6" xfId="630" builtinId="49" hidden="1"/>
    <cellStyle name="Accent6" xfId="1049" builtinId="49" hidden="1"/>
    <cellStyle name="Accent6" xfId="1089" builtinId="49" hidden="1"/>
    <cellStyle name="Accent6" xfId="1135" builtinId="49" hidden="1"/>
    <cellStyle name="Accent6" xfId="1171" builtinId="49" hidden="1"/>
    <cellStyle name="Accent6" xfId="1220" builtinId="49" hidden="1"/>
    <cellStyle name="Accent6" xfId="1261" builtinId="49" hidden="1"/>
    <cellStyle name="Accent6" xfId="1297" builtinId="49" hidden="1"/>
    <cellStyle name="Accent6" xfId="1337" builtinId="49" hidden="1"/>
    <cellStyle name="Accent6" xfId="1270" builtinId="49" hidden="1"/>
    <cellStyle name="Accent6" xfId="1378" builtinId="49" hidden="1"/>
    <cellStyle name="Accent6" xfId="1415" builtinId="49" hidden="1"/>
    <cellStyle name="Accent6" xfId="1458" builtinId="49" hidden="1"/>
    <cellStyle name="Accent6" xfId="1490" builtinId="49" hidden="1"/>
    <cellStyle name="Accent6" xfId="1535" builtinId="49" hidden="1"/>
    <cellStyle name="Accent6" xfId="1571" builtinId="49" hidden="1"/>
    <cellStyle name="Accent6" xfId="1604" builtinId="49" hidden="1"/>
    <cellStyle name="Accent6" xfId="1640" builtinId="49" hidden="1"/>
    <cellStyle name="Accent6" xfId="1068" builtinId="49" hidden="1"/>
    <cellStyle name="Accent6" xfId="1678" builtinId="49" hidden="1"/>
    <cellStyle name="Accent6" xfId="1712" builtinId="49" hidden="1"/>
    <cellStyle name="Accent6" xfId="1765" builtinId="49" hidden="1"/>
    <cellStyle name="Accent6" xfId="1818" builtinId="49" hidden="1"/>
    <cellStyle name="Accent6" xfId="1868" builtinId="49" hidden="1"/>
    <cellStyle name="Accent6" xfId="1912" builtinId="49" hidden="1"/>
    <cellStyle name="Accent6" xfId="1949" builtinId="49" hidden="1"/>
    <cellStyle name="Accent6" xfId="1989" builtinId="49" hidden="1"/>
    <cellStyle name="Accent6" xfId="2027" builtinId="49" hidden="1"/>
    <cellStyle name="Accent6" xfId="2062" builtinId="49" hidden="1"/>
    <cellStyle name="Accent6" xfId="2115" builtinId="49" hidden="1"/>
    <cellStyle name="Accent6" xfId="2166" builtinId="49" hidden="1"/>
    <cellStyle name="Accent6" xfId="2210" builtinId="49" hidden="1"/>
    <cellStyle name="Accent6" xfId="2246" builtinId="49" hidden="1"/>
    <cellStyle name="Accent6" xfId="2286" builtinId="49" hidden="1"/>
    <cellStyle name="Accent6" xfId="2324" builtinId="49" hidden="1"/>
    <cellStyle name="Accent6" xfId="2344" builtinId="49" hidden="1"/>
    <cellStyle name="Accent6" xfId="2397" builtinId="49" hidden="1"/>
    <cellStyle name="Accent6" xfId="2447" builtinId="49" hidden="1"/>
    <cellStyle name="Accent6" xfId="2491" builtinId="49" hidden="1"/>
    <cellStyle name="Accent6" xfId="2528" builtinId="49" hidden="1"/>
    <cellStyle name="Accent6" xfId="2568" builtinId="49" hidden="1"/>
    <cellStyle name="Accent6" xfId="2606" builtinId="49" hidden="1"/>
    <cellStyle name="Accent6" xfId="2631" builtinId="49" hidden="1"/>
    <cellStyle name="Accent6" xfId="2681" builtinId="49" hidden="1"/>
    <cellStyle name="Accent6" xfId="2730" builtinId="49" hidden="1"/>
    <cellStyle name="Accent6" xfId="2772" builtinId="49" hidden="1"/>
    <cellStyle name="Accent6" xfId="2808" builtinId="49" hidden="1"/>
    <cellStyle name="Accent6" xfId="2848" builtinId="49" hidden="1"/>
    <cellStyle name="Accent6" xfId="2886" builtinId="49" hidden="1"/>
    <cellStyle name="Accent6" xfId="2905" builtinId="49" hidden="1"/>
    <cellStyle name="Accent6" xfId="2945" builtinId="49" hidden="1"/>
    <cellStyle name="Accent6" xfId="2993" builtinId="49" hidden="1"/>
    <cellStyle name="Accent6" xfId="3036" builtinId="49" hidden="1"/>
    <cellStyle name="Accent6" xfId="3073" builtinId="49" hidden="1"/>
    <cellStyle name="Accent6" xfId="3113" builtinId="49" hidden="1"/>
    <cellStyle name="Accent6" xfId="3151" builtinId="49" hidden="1"/>
    <cellStyle name="Accent6" xfId="3194" builtinId="49" hidden="1"/>
    <cellStyle name="Accent6" xfId="3240" builtinId="49" hidden="1"/>
    <cellStyle name="Accent6" xfId="3292" builtinId="49" hidden="1"/>
    <cellStyle name="Accent6" xfId="3336" builtinId="49" hidden="1"/>
    <cellStyle name="Accent6" xfId="3378" builtinId="49" hidden="1"/>
    <cellStyle name="Accent6" xfId="3423" builtinId="49" hidden="1"/>
    <cellStyle name="Accent6" xfId="3473" builtinId="49" hidden="1"/>
    <cellStyle name="Accent6" xfId="3512" builtinId="49" hidden="1"/>
    <cellStyle name="Accent6" xfId="3560" builtinId="49" hidden="1"/>
    <cellStyle name="Accent6" xfId="3595" builtinId="49" hidden="1"/>
    <cellStyle name="Accent6" xfId="3644" builtinId="49" hidden="1"/>
    <cellStyle name="Accent6" xfId="3684" builtinId="49" hidden="1"/>
    <cellStyle name="Accent6" xfId="3721" builtinId="49" hidden="1"/>
    <cellStyle name="Accent6" xfId="3761" builtinId="49" hidden="1"/>
    <cellStyle name="Accent6" xfId="3808" builtinId="49" hidden="1"/>
    <cellStyle name="Accent6" xfId="3856" builtinId="49" hidden="1"/>
    <cellStyle name="Accent6" xfId="3895" builtinId="49" hidden="1"/>
    <cellStyle name="Accent6" xfId="3942" builtinId="49" hidden="1"/>
    <cellStyle name="Accent6" xfId="3978" builtinId="49" hidden="1"/>
    <cellStyle name="Accent6" xfId="4027" builtinId="49" hidden="1"/>
    <cellStyle name="Accent6" xfId="4066" builtinId="49" hidden="1"/>
    <cellStyle name="Accent6" xfId="4101" builtinId="49" hidden="1"/>
    <cellStyle name="Accent6" xfId="4139" builtinId="49" hidden="1"/>
    <cellStyle name="Accent6" xfId="3773" builtinId="49" hidden="1"/>
    <cellStyle name="Accent6" xfId="4192" builtinId="49" hidden="1"/>
    <cellStyle name="Accent6" xfId="4232" builtinId="49" hidden="1"/>
    <cellStyle name="Accent6" xfId="4278" builtinId="49" hidden="1"/>
    <cellStyle name="Accent6" xfId="4314" builtinId="49" hidden="1"/>
    <cellStyle name="Accent6" xfId="4363" builtinId="49" hidden="1"/>
    <cellStyle name="Accent6" xfId="4404" builtinId="49" hidden="1"/>
    <cellStyle name="Accent6" xfId="4440" builtinId="49" hidden="1"/>
    <cellStyle name="Accent6" xfId="4480" builtinId="49" hidden="1"/>
    <cellStyle name="Accent6" xfId="4413" builtinId="49" hidden="1"/>
    <cellStyle name="Accent6" xfId="4521" builtinId="49" hidden="1"/>
    <cellStyle name="Accent6" xfId="4558" builtinId="49" hidden="1"/>
    <cellStyle name="Accent6" xfId="4601" builtinId="49" hidden="1"/>
    <cellStyle name="Accent6" xfId="4633" builtinId="49" hidden="1"/>
    <cellStyle name="Accent6" xfId="4678" builtinId="49" hidden="1"/>
    <cellStyle name="Accent6" xfId="4714" builtinId="49" hidden="1"/>
    <cellStyle name="Accent6" xfId="4747" builtinId="49" hidden="1"/>
    <cellStyle name="Accent6" xfId="4783" builtinId="49" hidden="1"/>
    <cellStyle name="Accent6" xfId="4211" builtinId="49" hidden="1"/>
    <cellStyle name="Accent6" xfId="4821" builtinId="49" hidden="1"/>
    <cellStyle name="Accent6" xfId="4855" builtinId="49" hidden="1"/>
    <cellStyle name="Accent6" xfId="4907" builtinId="49" hidden="1"/>
    <cellStyle name="Accent6" xfId="4959" builtinId="49" hidden="1"/>
    <cellStyle name="Accent6" xfId="5008" builtinId="49" hidden="1"/>
    <cellStyle name="Accent6" xfId="5051" builtinId="49" hidden="1"/>
    <cellStyle name="Accent6" xfId="5088" builtinId="49" hidden="1"/>
    <cellStyle name="Accent6" xfId="5128" builtinId="49" hidden="1"/>
    <cellStyle name="Accent6" xfId="5166" builtinId="49" hidden="1"/>
    <cellStyle name="Accent6" xfId="5201" builtinId="49" hidden="1"/>
    <cellStyle name="Accent6" xfId="5253" builtinId="49" hidden="1"/>
    <cellStyle name="Accent6" xfId="5304" builtinId="49" hidden="1"/>
    <cellStyle name="Accent6" xfId="5348" builtinId="49" hidden="1"/>
    <cellStyle name="Accent6" xfId="5384" builtinId="49" hidden="1"/>
    <cellStyle name="Accent6" xfId="5424" builtinId="49" hidden="1"/>
    <cellStyle name="Accent6" xfId="5462" builtinId="49" hidden="1"/>
    <cellStyle name="Accent6" xfId="5482" builtinId="49" hidden="1"/>
    <cellStyle name="Accent6" xfId="5535" builtinId="49" hidden="1"/>
    <cellStyle name="Accent6" xfId="5585" builtinId="49" hidden="1"/>
    <cellStyle name="Accent6" xfId="5629" builtinId="49" hidden="1"/>
    <cellStyle name="Accent6" xfId="5666" builtinId="49" hidden="1"/>
    <cellStyle name="Accent6" xfId="5706" builtinId="49" hidden="1"/>
    <cellStyle name="Accent6" xfId="5744" builtinId="49" hidden="1"/>
    <cellStyle name="Accent6" xfId="5769" builtinId="49" hidden="1"/>
    <cellStyle name="Accent6" xfId="5819" builtinId="49" hidden="1"/>
    <cellStyle name="Accent6" xfId="5868" builtinId="49" hidden="1"/>
    <cellStyle name="Accent6" xfId="5910" builtinId="49" hidden="1"/>
    <cellStyle name="Accent6" xfId="5946" builtinId="49" hidden="1"/>
    <cellStyle name="Accent6" xfId="5986" builtinId="49" hidden="1"/>
    <cellStyle name="Accent6" xfId="6024" builtinId="49" hidden="1"/>
    <cellStyle name="Accent6" xfId="6043" builtinId="49" hidden="1"/>
    <cellStyle name="Accent6" xfId="6083" builtinId="49" hidden="1"/>
    <cellStyle name="Accent6" xfId="6131" builtinId="49" hidden="1"/>
    <cellStyle name="Accent6" xfId="6174" builtinId="49" hidden="1"/>
    <cellStyle name="Accent6" xfId="6211" builtinId="49" hidden="1"/>
    <cellStyle name="Accent6" xfId="6251" builtinId="49" hidden="1"/>
    <cellStyle name="Accent6" xfId="6289" builtinId="49" hidden="1"/>
    <cellStyle name="Accent6" xfId="6332" builtinId="49" hidden="1"/>
    <cellStyle name="Accent6" xfId="6377" builtinId="49" hidden="1"/>
    <cellStyle name="Accent6" xfId="6421" builtinId="49" hidden="1"/>
    <cellStyle name="Accent6" xfId="6485" builtinId="49" hidden="1"/>
    <cellStyle name="Accent6" xfId="6528" builtinId="49" hidden="1"/>
    <cellStyle name="Accent6" xfId="6574" builtinId="49" hidden="1"/>
    <cellStyle name="Accent6" xfId="6624" builtinId="49" hidden="1"/>
    <cellStyle name="Accent6" xfId="6663" builtinId="49" hidden="1"/>
    <cellStyle name="Accent6" xfId="6711" builtinId="49" hidden="1"/>
    <cellStyle name="Accent6" xfId="6746" builtinId="49" hidden="1"/>
    <cellStyle name="Accent6" xfId="6795" builtinId="49" hidden="1"/>
    <cellStyle name="Accent6" xfId="6835" builtinId="49" hidden="1"/>
    <cellStyle name="Accent6" xfId="6872" builtinId="49" hidden="1"/>
    <cellStyle name="Accent6" xfId="6912" builtinId="49" hidden="1"/>
    <cellStyle name="Accent6" xfId="6959" builtinId="49" hidden="1"/>
    <cellStyle name="Accent6" xfId="7007" builtinId="49" hidden="1"/>
    <cellStyle name="Accent6" xfId="7046" builtinId="49" hidden="1"/>
    <cellStyle name="Accent6" xfId="7093" builtinId="49" hidden="1"/>
    <cellStyle name="Accent6" xfId="7129" builtinId="49" hidden="1"/>
    <cellStyle name="Accent6" xfId="7178" builtinId="49" hidden="1"/>
    <cellStyle name="Accent6" xfId="7217" builtinId="49" hidden="1"/>
    <cellStyle name="Accent6" xfId="7252" builtinId="49" hidden="1"/>
    <cellStyle name="Accent6" xfId="7290" builtinId="49" hidden="1"/>
    <cellStyle name="Accent6" xfId="6924" builtinId="49" hidden="1"/>
    <cellStyle name="Accent6" xfId="7343" builtinId="49" hidden="1"/>
    <cellStyle name="Accent6" xfId="7383" builtinId="49" hidden="1"/>
    <cellStyle name="Accent6" xfId="7429" builtinId="49" hidden="1"/>
    <cellStyle name="Accent6" xfId="7465" builtinId="49" hidden="1"/>
    <cellStyle name="Accent6" xfId="7514" builtinId="49" hidden="1"/>
    <cellStyle name="Accent6" xfId="7555" builtinId="49" hidden="1"/>
    <cellStyle name="Accent6" xfId="7591" builtinId="49" hidden="1"/>
    <cellStyle name="Accent6" xfId="7631" builtinId="49" hidden="1"/>
    <cellStyle name="Accent6" xfId="7564" builtinId="49" hidden="1"/>
    <cellStyle name="Accent6" xfId="7672" builtinId="49" hidden="1"/>
    <cellStyle name="Accent6" xfId="7709" builtinId="49" hidden="1"/>
    <cellStyle name="Accent6" xfId="7752" builtinId="49" hidden="1"/>
    <cellStyle name="Accent6" xfId="7784" builtinId="49" hidden="1"/>
    <cellStyle name="Accent6" xfId="7829" builtinId="49" hidden="1"/>
    <cellStyle name="Accent6" xfId="7865" builtinId="49" hidden="1"/>
    <cellStyle name="Accent6" xfId="7898" builtinId="49" hidden="1"/>
    <cellStyle name="Accent6" xfId="7934" builtinId="49" hidden="1"/>
    <cellStyle name="Accent6" xfId="7362" builtinId="49" hidden="1"/>
    <cellStyle name="Accent6" xfId="7972" builtinId="49" hidden="1"/>
    <cellStyle name="Accent6" xfId="8006" builtinId="49" hidden="1"/>
    <cellStyle name="Accent6" xfId="8059" builtinId="49" hidden="1"/>
    <cellStyle name="Accent6" xfId="8112" builtinId="49" hidden="1"/>
    <cellStyle name="Accent6" xfId="8162" builtinId="49" hidden="1"/>
    <cellStyle name="Accent6" xfId="8206" builtinId="49" hidden="1"/>
    <cellStyle name="Accent6" xfId="8243" builtinId="49" hidden="1"/>
    <cellStyle name="Accent6" xfId="8283" builtinId="49" hidden="1"/>
    <cellStyle name="Accent6" xfId="8321" builtinId="49" hidden="1"/>
    <cellStyle name="Accent6" xfId="8356" builtinId="49" hidden="1"/>
    <cellStyle name="Accent6" xfId="8409" builtinId="49" hidden="1"/>
    <cellStyle name="Accent6" xfId="8460" builtinId="49" hidden="1"/>
    <cellStyle name="Accent6" xfId="8504" builtinId="49" hidden="1"/>
    <cellStyle name="Accent6" xfId="8540" builtinId="49" hidden="1"/>
    <cellStyle name="Accent6" xfId="8580" builtinId="49" hidden="1"/>
    <cellStyle name="Accent6" xfId="8618" builtinId="49" hidden="1"/>
    <cellStyle name="Accent6" xfId="8638" builtinId="49" hidden="1"/>
    <cellStyle name="Accent6" xfId="8691" builtinId="49" hidden="1"/>
    <cellStyle name="Accent6" xfId="8741" builtinId="49" hidden="1"/>
    <cellStyle name="Accent6" xfId="8785" builtinId="49" hidden="1"/>
    <cellStyle name="Accent6" xfId="8822" builtinId="49" hidden="1"/>
    <cellStyle name="Accent6" xfId="8862" builtinId="49" hidden="1"/>
    <cellStyle name="Accent6" xfId="8900" builtinId="49" hidden="1"/>
    <cellStyle name="Accent6" xfId="8925" builtinId="49" hidden="1"/>
    <cellStyle name="Accent6" xfId="8975" builtinId="49" hidden="1"/>
    <cellStyle name="Accent6" xfId="9024" builtinId="49" hidden="1"/>
    <cellStyle name="Accent6" xfId="9066" builtinId="49" hidden="1"/>
    <cellStyle name="Accent6" xfId="9102" builtinId="49" hidden="1"/>
    <cellStyle name="Accent6" xfId="9142" builtinId="49" hidden="1"/>
    <cellStyle name="Accent6" xfId="9180" builtinId="49" hidden="1"/>
    <cellStyle name="Accent6" xfId="9199" builtinId="49" hidden="1"/>
    <cellStyle name="Accent6" xfId="9239" builtinId="49" hidden="1"/>
    <cellStyle name="Accent6" xfId="9287" builtinId="49" hidden="1"/>
    <cellStyle name="Accent6" xfId="9330" builtinId="49" hidden="1"/>
    <cellStyle name="Accent6" xfId="9367" builtinId="49" hidden="1"/>
    <cellStyle name="Accent6" xfId="9407" builtinId="49" hidden="1"/>
    <cellStyle name="Accent6" xfId="9445" builtinId="49" hidden="1"/>
    <cellStyle name="Accent6" xfId="9488" builtinId="49" hidden="1"/>
    <cellStyle name="Accent6" xfId="9534" builtinId="49" hidden="1"/>
    <cellStyle name="Accent6" xfId="9562" builtinId="49" hidden="1"/>
    <cellStyle name="Accent6" xfId="9622" builtinId="49" hidden="1"/>
    <cellStyle name="Accent6" xfId="9664" builtinId="49" hidden="1"/>
    <cellStyle name="Accent6" xfId="9711" builtinId="49" hidden="1"/>
    <cellStyle name="Accent6" xfId="9759" builtinId="49" hidden="1"/>
    <cellStyle name="Accent6" xfId="9798" builtinId="49" hidden="1"/>
    <cellStyle name="Accent6" xfId="9846" builtinId="49" hidden="1"/>
    <cellStyle name="Accent6" xfId="9881" builtinId="49" hidden="1"/>
    <cellStyle name="Accent6" xfId="9930" builtinId="49" hidden="1"/>
    <cellStyle name="Accent6" xfId="9970" builtinId="49" hidden="1"/>
    <cellStyle name="Accent6" xfId="10007" builtinId="49" hidden="1"/>
    <cellStyle name="Accent6" xfId="10047" builtinId="49" hidden="1"/>
    <cellStyle name="Accent6" xfId="10094" builtinId="49" hidden="1"/>
    <cellStyle name="Accent6" xfId="10142" builtinId="49" hidden="1"/>
    <cellStyle name="Accent6" xfId="10181" builtinId="49" hidden="1"/>
    <cellStyle name="Accent6" xfId="10228" builtinId="49" hidden="1"/>
    <cellStyle name="Accent6" xfId="10264" builtinId="49" hidden="1"/>
    <cellStyle name="Accent6" xfId="10313" builtinId="49" hidden="1"/>
    <cellStyle name="Accent6" xfId="10352" builtinId="49" hidden="1"/>
    <cellStyle name="Accent6" xfId="10387" builtinId="49" hidden="1"/>
    <cellStyle name="Accent6" xfId="10425" builtinId="49" hidden="1"/>
    <cellStyle name="Accent6" xfId="10059" builtinId="49" hidden="1"/>
    <cellStyle name="Accent6" xfId="10478" builtinId="49" hidden="1"/>
    <cellStyle name="Accent6" xfId="10518" builtinId="49" hidden="1"/>
    <cellStyle name="Accent6" xfId="10564" builtinId="49" hidden="1"/>
    <cellStyle name="Accent6" xfId="10600" builtinId="49" hidden="1"/>
    <cellStyle name="Accent6" xfId="10649" builtinId="49" hidden="1"/>
    <cellStyle name="Accent6" xfId="10690" builtinId="49" hidden="1"/>
    <cellStyle name="Accent6" xfId="10726" builtinId="49" hidden="1"/>
    <cellStyle name="Accent6" xfId="10766" builtinId="49" hidden="1"/>
    <cellStyle name="Accent6" xfId="10699" builtinId="49" hidden="1"/>
    <cellStyle name="Accent6" xfId="10807" builtinId="49" hidden="1"/>
    <cellStyle name="Accent6" xfId="10844" builtinId="49" hidden="1"/>
    <cellStyle name="Accent6" xfId="10887" builtinId="49" hidden="1"/>
    <cellStyle name="Accent6" xfId="10919" builtinId="49" hidden="1"/>
    <cellStyle name="Accent6" xfId="10964" builtinId="49" hidden="1"/>
    <cellStyle name="Accent6" xfId="11000" builtinId="49" hidden="1"/>
    <cellStyle name="Accent6" xfId="11033" builtinId="49" hidden="1"/>
    <cellStyle name="Accent6" xfId="11069" builtinId="49" hidden="1"/>
    <cellStyle name="Accent6" xfId="10497" builtinId="49" hidden="1"/>
    <cellStyle name="Accent6" xfId="11106" builtinId="49" hidden="1"/>
    <cellStyle name="Accent6" xfId="11139" builtinId="49" hidden="1"/>
    <cellStyle name="Accent6" xfId="11191" builtinId="49" hidden="1"/>
    <cellStyle name="Accent6" xfId="11244" builtinId="49" hidden="1"/>
    <cellStyle name="Accent6" xfId="11293" builtinId="49" hidden="1"/>
    <cellStyle name="Accent6" xfId="11337" builtinId="49" hidden="1"/>
    <cellStyle name="Accent6" xfId="11373" builtinId="49" hidden="1"/>
    <cellStyle name="Accent6" xfId="11412" builtinId="49" hidden="1"/>
    <cellStyle name="Accent6" xfId="11449" builtinId="49" hidden="1"/>
    <cellStyle name="Accent6" xfId="11483" builtinId="49" hidden="1"/>
    <cellStyle name="Accent6" xfId="11533" builtinId="49" hidden="1"/>
    <cellStyle name="Accent6" xfId="11583" builtinId="49" hidden="1"/>
    <cellStyle name="Accent6" xfId="11625" builtinId="49" hidden="1"/>
    <cellStyle name="Accent6" xfId="11660" builtinId="49" hidden="1"/>
    <cellStyle name="Accent6" xfId="11699" builtinId="49" hidden="1"/>
    <cellStyle name="Accent6" xfId="11737" builtinId="49" hidden="1"/>
    <cellStyle name="Accent6" xfId="11757" builtinId="49" hidden="1"/>
    <cellStyle name="Accent6" xfId="11808" builtinId="49" hidden="1"/>
    <cellStyle name="Accent6" xfId="11857" builtinId="49" hidden="1"/>
    <cellStyle name="Accent6" xfId="11899" builtinId="49" hidden="1"/>
    <cellStyle name="Accent6" xfId="11935" builtinId="49" hidden="1"/>
    <cellStyle name="Accent6" xfId="11974" builtinId="49" hidden="1"/>
    <cellStyle name="Accent6" xfId="12012" builtinId="49" hidden="1"/>
    <cellStyle name="Accent6" xfId="12037" builtinId="49" hidden="1"/>
    <cellStyle name="Accent6" xfId="12085" builtinId="49" hidden="1"/>
    <cellStyle name="Accent6" xfId="12131" builtinId="49" hidden="1"/>
    <cellStyle name="Accent6" xfId="12170" builtinId="49" hidden="1"/>
    <cellStyle name="Accent6" xfId="12205" builtinId="49" hidden="1"/>
    <cellStyle name="Accent6" xfId="12244" builtinId="49" hidden="1"/>
    <cellStyle name="Accent6" xfId="12282" builtinId="49" hidden="1"/>
    <cellStyle name="Accent6" xfId="12301" builtinId="49" hidden="1"/>
    <cellStyle name="Accent6" xfId="12340" builtinId="49" hidden="1"/>
    <cellStyle name="Accent6" xfId="12387" builtinId="49" hidden="1"/>
    <cellStyle name="Accent6" xfId="12429" builtinId="49" hidden="1"/>
    <cellStyle name="Accent6" xfId="12466" builtinId="49" hidden="1"/>
    <cellStyle name="Accent6" xfId="12505" builtinId="49" hidden="1"/>
    <cellStyle name="Accent6" xfId="12543" builtinId="49" hidden="1"/>
    <cellStyle name="Accent6" xfId="12585" builtinId="49" hidden="1"/>
    <cellStyle name="Accent6" xfId="12630" builtinId="49" hidden="1"/>
    <cellStyle name="Accent6" xfId="12558" builtinId="49" hidden="1"/>
    <cellStyle name="Accent6" xfId="11835" builtinId="49" hidden="1"/>
    <cellStyle name="Accent6" xfId="9575" builtinId="49" hidden="1"/>
    <cellStyle name="Accent6" xfId="10811" builtinId="49" hidden="1"/>
    <cellStyle name="Accent6" xfId="11314" builtinId="49" hidden="1"/>
    <cellStyle name="Accent6" xfId="12672" builtinId="49" hidden="1"/>
    <cellStyle name="Accent6" xfId="12719" builtinId="49" hidden="1"/>
    <cellStyle name="Accent6" xfId="12754" builtinId="49" hidden="1"/>
    <cellStyle name="Accent6" xfId="12803" builtinId="49" hidden="1"/>
    <cellStyle name="Accent6" xfId="12843" builtinId="49" hidden="1"/>
    <cellStyle name="Accent6" xfId="12879" builtinId="49" hidden="1"/>
    <cellStyle name="Accent6" xfId="12919" builtinId="49" hidden="1"/>
    <cellStyle name="Accent6" xfId="12965" builtinId="49" hidden="1"/>
    <cellStyle name="Accent6" xfId="13013" builtinId="49" hidden="1"/>
    <cellStyle name="Accent6" xfId="13052" builtinId="49" hidden="1"/>
    <cellStyle name="Accent6" xfId="13099" builtinId="49" hidden="1"/>
    <cellStyle name="Accent6" xfId="13135" builtinId="49" hidden="1"/>
    <cellStyle name="Accent6" xfId="13184" builtinId="49" hidden="1"/>
    <cellStyle name="Accent6" xfId="13223" builtinId="49" hidden="1"/>
    <cellStyle name="Accent6" xfId="13258" builtinId="49" hidden="1"/>
    <cellStyle name="Accent6" xfId="13296" builtinId="49" hidden="1"/>
    <cellStyle name="Accent6" xfId="12930" builtinId="49" hidden="1"/>
    <cellStyle name="Accent6" xfId="13349" builtinId="49" hidden="1"/>
    <cellStyle name="Accent6" xfId="13389" builtinId="49" hidden="1"/>
    <cellStyle name="Accent6" xfId="13435" builtinId="49" hidden="1"/>
    <cellStyle name="Accent6" xfId="13471" builtinId="49" hidden="1"/>
    <cellStyle name="Accent6" xfId="13520" builtinId="49" hidden="1"/>
    <cellStyle name="Accent6" xfId="13561" builtinId="49" hidden="1"/>
    <cellStyle name="Accent6" xfId="13597" builtinId="49" hidden="1"/>
    <cellStyle name="Accent6" xfId="13637" builtinId="49" hidden="1"/>
    <cellStyle name="Accent6" xfId="13570" builtinId="49" hidden="1"/>
    <cellStyle name="Accent6" xfId="13678" builtinId="49" hidden="1"/>
    <cellStyle name="Accent6" xfId="13714" builtinId="49" hidden="1"/>
    <cellStyle name="Accent6" xfId="13757" builtinId="49" hidden="1"/>
    <cellStyle name="Accent6" xfId="13789" builtinId="49" hidden="1"/>
    <cellStyle name="Accent6" xfId="13834" builtinId="49" hidden="1"/>
    <cellStyle name="Accent6" xfId="13870" builtinId="49" hidden="1"/>
    <cellStyle name="Accent6" xfId="13903" builtinId="49" hidden="1"/>
    <cellStyle name="Accent6" xfId="13939" builtinId="49" hidden="1"/>
    <cellStyle name="Accent6" xfId="13368" builtinId="49" hidden="1"/>
    <cellStyle name="Accent6" xfId="13973" builtinId="49" hidden="1"/>
    <cellStyle name="Accent6" xfId="14004" builtinId="49" hidden="1"/>
    <cellStyle name="Accent6" xfId="14048" builtinId="49" hidden="1"/>
    <cellStyle name="Accent6" xfId="14094" builtinId="49" hidden="1"/>
    <cellStyle name="Accent6" xfId="14139" builtinId="49" hidden="1"/>
    <cellStyle name="Accent6" xfId="14176" builtinId="49" hidden="1"/>
    <cellStyle name="Accent6" xfId="14208" builtinId="49" hidden="1"/>
    <cellStyle name="Accent6" xfId="14244" builtinId="49" hidden="1"/>
    <cellStyle name="Accent6" xfId="14277" builtinId="49" hidden="1"/>
    <cellStyle name="Accent6" xfId="14307" builtinId="49" hidden="1"/>
    <cellStyle name="Accent6" xfId="14353" builtinId="49" hidden="1"/>
    <cellStyle name="Accent6" xfId="14401" builtinId="49" hidden="1"/>
    <cellStyle name="Accent6" xfId="14440" builtinId="49" hidden="1"/>
    <cellStyle name="Accent6" xfId="14473" builtinId="49" hidden="1"/>
    <cellStyle name="Accent6" xfId="14509" builtinId="49" hidden="1"/>
    <cellStyle name="Accent6" xfId="14545" builtinId="49" hidden="1"/>
    <cellStyle name="Accent6" xfId="14564" builtinId="49" hidden="1"/>
    <cellStyle name="Accent6" xfId="14612" builtinId="49" hidden="1"/>
    <cellStyle name="Accent6" xfId="14659" builtinId="49" hidden="1"/>
    <cellStyle name="Accent6" xfId="14698" builtinId="49" hidden="1"/>
    <cellStyle name="Accent6" xfId="14732" builtinId="49" hidden="1"/>
    <cellStyle name="Accent6" xfId="14768" builtinId="49" hidden="1"/>
    <cellStyle name="Accent6" xfId="14804" builtinId="49" hidden="1"/>
    <cellStyle name="Accent6" xfId="14828" builtinId="49" hidden="1"/>
    <cellStyle name="Accent6" xfId="14874" builtinId="49" hidden="1"/>
    <cellStyle name="Accent6" xfId="14918" builtinId="49" hidden="1"/>
    <cellStyle name="Accent6" xfId="14955" builtinId="49" hidden="1"/>
    <cellStyle name="Accent6" xfId="14988" builtinId="49" hidden="1"/>
    <cellStyle name="Accent6" xfId="15024" builtinId="49" hidden="1"/>
    <cellStyle name="Accent6" xfId="15060" builtinId="49" hidden="1"/>
    <cellStyle name="Accent6" xfId="15078" builtinId="49" hidden="1"/>
    <cellStyle name="Accent6" xfId="15115" builtinId="49" hidden="1"/>
    <cellStyle name="Accent6" xfId="15160" builtinId="49" hidden="1"/>
    <cellStyle name="Accent6" xfId="15198" builtinId="49" hidden="1"/>
    <cellStyle name="Accent6" xfId="15232" builtinId="49" hidden="1"/>
    <cellStyle name="Accent6" xfId="15268" builtinId="49" hidden="1"/>
    <cellStyle name="Accent6" xfId="15304" builtinId="49" hidden="1"/>
    <cellStyle name="Accent6" xfId="15340" builtinId="49" hidden="1"/>
    <cellStyle name="Accent6" xfId="15379" builtinId="49" hidden="1"/>
    <cellStyle name="Bad" xfId="9" builtinId="27" hidden="1"/>
    <cellStyle name="Bad" xfId="66" builtinId="27" hidden="1"/>
    <cellStyle name="Bad" xfId="107" builtinId="27" hidden="1"/>
    <cellStyle name="Bad" xfId="156" builtinId="27" hidden="1"/>
    <cellStyle name="Bad" xfId="196" builtinId="27" hidden="1"/>
    <cellStyle name="Bad" xfId="250" builtinId="27" hidden="1"/>
    <cellStyle name="Bad" xfId="295" builtinId="27" hidden="1"/>
    <cellStyle name="Bad" xfId="338" builtinId="27" hidden="1"/>
    <cellStyle name="Bad" xfId="382" builtinId="27" hidden="1"/>
    <cellStyle name="Bad" xfId="377" builtinId="27" hidden="1"/>
    <cellStyle name="Bad" xfId="467" builtinId="27" hidden="1"/>
    <cellStyle name="Bad" xfId="461" builtinId="27" hidden="1"/>
    <cellStyle name="Bad" xfId="509" builtinId="27" hidden="1"/>
    <cellStyle name="Bad" xfId="586" builtinId="27" hidden="1"/>
    <cellStyle name="Bad" xfId="635" builtinId="27" hidden="1"/>
    <cellStyle name="Bad" xfId="679" builtinId="27" hidden="1"/>
    <cellStyle name="Bad" xfId="721" builtinId="27" hidden="1"/>
    <cellStyle name="Bad" xfId="764" builtinId="27" hidden="1"/>
    <cellStyle name="Bad" xfId="759" builtinId="27" hidden="1"/>
    <cellStyle name="Bad" xfId="850" builtinId="27" hidden="1"/>
    <cellStyle name="Bad" xfId="844" builtinId="27" hidden="1"/>
    <cellStyle name="Bad" xfId="892" builtinId="27" hidden="1"/>
    <cellStyle name="Bad" xfId="965" builtinId="27" hidden="1"/>
    <cellStyle name="Bad" xfId="777" builtinId="27" hidden="1"/>
    <cellStyle name="Bad" xfId="1015" builtinId="27" hidden="1"/>
    <cellStyle name="Bad" xfId="1057" builtinId="27" hidden="1"/>
    <cellStyle name="Bad" xfId="1100" builtinId="27" hidden="1"/>
    <cellStyle name="Bad" xfId="1095" builtinId="27" hidden="1"/>
    <cellStyle name="Bad" xfId="1185" builtinId="27" hidden="1"/>
    <cellStyle name="Bad" xfId="1179" builtinId="27" hidden="1"/>
    <cellStyle name="Bad" xfId="1228" builtinId="27" hidden="1"/>
    <cellStyle name="Bad" xfId="1305" builtinId="27" hidden="1"/>
    <cellStyle name="Bad" xfId="1005" builtinId="27" hidden="1"/>
    <cellStyle name="Bad" xfId="1345" builtinId="27" hidden="1"/>
    <cellStyle name="Bad" xfId="1385" builtinId="27" hidden="1"/>
    <cellStyle name="Bad" xfId="1425" builtinId="27" hidden="1"/>
    <cellStyle name="Bad" xfId="1420" builtinId="27" hidden="1"/>
    <cellStyle name="Bad" xfId="1502" builtinId="27" hidden="1"/>
    <cellStyle name="Bad" xfId="1496" builtinId="27" hidden="1"/>
    <cellStyle name="Bad" xfId="1543" builtinId="27" hidden="1"/>
    <cellStyle name="Bad" xfId="1610" builtinId="27" hidden="1"/>
    <cellStyle name="Bad" xfId="596" builtinId="27" hidden="1"/>
    <cellStyle name="Bad" xfId="374" builtinId="27" hidden="1"/>
    <cellStyle name="Bad" xfId="244" builtinId="27" hidden="1"/>
    <cellStyle name="Bad" xfId="1729" builtinId="27" hidden="1"/>
    <cellStyle name="Bad" xfId="1785" builtinId="27" hidden="1"/>
    <cellStyle name="Bad" xfId="1832" builtinId="27" hidden="1"/>
    <cellStyle name="Bad" xfId="1879" builtinId="27" hidden="1"/>
    <cellStyle name="Bad" xfId="1824" builtinId="27" hidden="1"/>
    <cellStyle name="Bad" xfId="1958" builtinId="27" hidden="1"/>
    <cellStyle name="Bad" xfId="1967" builtinId="27" hidden="1"/>
    <cellStyle name="Bad" xfId="1773" builtinId="27" hidden="1"/>
    <cellStyle name="Bad" xfId="2082" builtinId="27" hidden="1"/>
    <cellStyle name="Bad" xfId="2130" builtinId="27" hidden="1"/>
    <cellStyle name="Bad" xfId="2177" builtinId="27" hidden="1"/>
    <cellStyle name="Bad" xfId="2122" builtinId="27" hidden="1"/>
    <cellStyle name="Bad" xfId="2255" builtinId="27" hidden="1"/>
    <cellStyle name="Bad" xfId="2264" builtinId="27" hidden="1"/>
    <cellStyle name="Bad" xfId="1723" builtinId="27" hidden="1"/>
    <cellStyle name="Bad" xfId="2364" builtinId="27" hidden="1"/>
    <cellStyle name="Bad" xfId="2411" builtinId="27" hidden="1"/>
    <cellStyle name="Bad" xfId="2458" builtinId="27" hidden="1"/>
    <cellStyle name="Bad" xfId="2403" builtinId="27" hidden="1"/>
    <cellStyle name="Bad" xfId="2537" builtinId="27" hidden="1"/>
    <cellStyle name="Bad" xfId="2546" builtinId="27" hidden="1"/>
    <cellStyle name="Bad" xfId="2124" builtinId="27" hidden="1"/>
    <cellStyle name="Bad" xfId="2648" builtinId="27" hidden="1"/>
    <cellStyle name="Bad" xfId="2694" builtinId="27" hidden="1"/>
    <cellStyle name="Bad" xfId="2741" builtinId="27" hidden="1"/>
    <cellStyle name="Bad" xfId="2687" builtinId="27" hidden="1"/>
    <cellStyle name="Bad" xfId="2817" builtinId="27" hidden="1"/>
    <cellStyle name="Bad" xfId="2826" builtinId="27" hidden="1"/>
    <cellStyle name="Bad" xfId="2645" builtinId="27" hidden="1"/>
    <cellStyle name="Bad" xfId="2912" builtinId="27" hidden="1"/>
    <cellStyle name="Bad" xfId="2957" builtinId="27" hidden="1"/>
    <cellStyle name="Bad" xfId="3004" builtinId="27" hidden="1"/>
    <cellStyle name="Bad" xfId="2949" builtinId="27" hidden="1"/>
    <cellStyle name="Bad" xfId="3082" builtinId="27" hidden="1"/>
    <cellStyle name="Bad" xfId="3091" builtinId="27" hidden="1"/>
    <cellStyle name="Bad" xfId="3159" builtinId="27" hidden="1"/>
    <cellStyle name="Bad" xfId="3207" builtinId="27" hidden="1"/>
    <cellStyle name="Bad" xfId="3257" builtinId="27" hidden="1"/>
    <cellStyle name="Bad" xfId="3303" builtinId="27" hidden="1"/>
    <cellStyle name="Bad" xfId="3343" builtinId="27" hidden="1"/>
    <cellStyle name="Bad" xfId="3393" builtinId="27" hidden="1"/>
    <cellStyle name="Bad" xfId="3438" builtinId="27" hidden="1"/>
    <cellStyle name="Bad" xfId="3481" builtinId="27" hidden="1"/>
    <cellStyle name="Bad" xfId="3525" builtinId="27" hidden="1"/>
    <cellStyle name="Bad" xfId="3520" builtinId="27" hidden="1"/>
    <cellStyle name="Bad" xfId="3610" builtinId="27" hidden="1"/>
    <cellStyle name="Bad" xfId="3604" builtinId="27" hidden="1"/>
    <cellStyle name="Bad" xfId="3652" builtinId="27" hidden="1"/>
    <cellStyle name="Bad" xfId="3729" builtinId="27" hidden="1"/>
    <cellStyle name="Bad" xfId="3778" builtinId="27" hidden="1"/>
    <cellStyle name="Bad" xfId="3822" builtinId="27" hidden="1"/>
    <cellStyle name="Bad" xfId="3864" builtinId="27" hidden="1"/>
    <cellStyle name="Bad" xfId="3907" builtinId="27" hidden="1"/>
    <cellStyle name="Bad" xfId="3902" builtinId="27" hidden="1"/>
    <cellStyle name="Bad" xfId="3993" builtinId="27" hidden="1"/>
    <cellStyle name="Bad" xfId="3987" builtinId="27" hidden="1"/>
    <cellStyle name="Bad" xfId="4035" builtinId="27" hidden="1"/>
    <cellStyle name="Bad" xfId="4108" builtinId="27" hidden="1"/>
    <cellStyle name="Bad" xfId="3920" builtinId="27" hidden="1"/>
    <cellStyle name="Bad" xfId="4158" builtinId="27" hidden="1"/>
    <cellStyle name="Bad" xfId="4200" builtinId="27" hidden="1"/>
    <cellStyle name="Bad" xfId="4243" builtinId="27" hidden="1"/>
    <cellStyle name="Bad" xfId="4238" builtinId="27" hidden="1"/>
    <cellStyle name="Bad" xfId="4328" builtinId="27" hidden="1"/>
    <cellStyle name="Bad" xfId="4322" builtinId="27" hidden="1"/>
    <cellStyle name="Bad" xfId="4371" builtinId="27" hidden="1"/>
    <cellStyle name="Bad" xfId="4448" builtinId="27" hidden="1"/>
    <cellStyle name="Bad" xfId="4148" builtinId="27" hidden="1"/>
    <cellStyle name="Bad" xfId="4488" builtinId="27" hidden="1"/>
    <cellStyle name="Bad" xfId="4528" builtinId="27" hidden="1"/>
    <cellStyle name="Bad" xfId="4568" builtinId="27" hidden="1"/>
    <cellStyle name="Bad" xfId="4563" builtinId="27" hidden="1"/>
    <cellStyle name="Bad" xfId="4645" builtinId="27" hidden="1"/>
    <cellStyle name="Bad" xfId="4639" builtinId="27" hidden="1"/>
    <cellStyle name="Bad" xfId="4686" builtinId="27" hidden="1"/>
    <cellStyle name="Bad" xfId="4753" builtinId="27" hidden="1"/>
    <cellStyle name="Bad" xfId="3739" builtinId="27" hidden="1"/>
    <cellStyle name="Bad" xfId="3517" builtinId="27" hidden="1"/>
    <cellStyle name="Bad" xfId="3388" builtinId="27" hidden="1"/>
    <cellStyle name="Bad" xfId="4871" builtinId="27" hidden="1"/>
    <cellStyle name="Bad" xfId="4926" builtinId="27" hidden="1"/>
    <cellStyle name="Bad" xfId="4972" builtinId="27" hidden="1"/>
    <cellStyle name="Bad" xfId="5019" builtinId="27" hidden="1"/>
    <cellStyle name="Bad" xfId="4964" builtinId="27" hidden="1"/>
    <cellStyle name="Bad" xfId="5097" builtinId="27" hidden="1"/>
    <cellStyle name="Bad" xfId="5106" builtinId="27" hidden="1"/>
    <cellStyle name="Bad" xfId="4915" builtinId="27" hidden="1"/>
    <cellStyle name="Bad" xfId="5220" builtinId="27" hidden="1"/>
    <cellStyle name="Bad" xfId="5268" builtinId="27" hidden="1"/>
    <cellStyle name="Bad" xfId="5315" builtinId="27" hidden="1"/>
    <cellStyle name="Bad" xfId="5260" builtinId="27" hidden="1"/>
    <cellStyle name="Bad" xfId="5393" builtinId="27" hidden="1"/>
    <cellStyle name="Bad" xfId="5402" builtinId="27" hidden="1"/>
    <cellStyle name="Bad" xfId="4865" builtinId="27" hidden="1"/>
    <cellStyle name="Bad" xfId="5502" builtinId="27" hidden="1"/>
    <cellStyle name="Bad" xfId="5549" builtinId="27" hidden="1"/>
    <cellStyle name="Bad" xfId="5596" builtinId="27" hidden="1"/>
    <cellStyle name="Bad" xfId="5541" builtinId="27" hidden="1"/>
    <cellStyle name="Bad" xfId="5675" builtinId="27" hidden="1"/>
    <cellStyle name="Bad" xfId="5684" builtinId="27" hidden="1"/>
    <cellStyle name="Bad" xfId="5262" builtinId="27" hidden="1"/>
    <cellStyle name="Bad" xfId="5786" builtinId="27" hidden="1"/>
    <cellStyle name="Bad" xfId="5832" builtinId="27" hidden="1"/>
    <cellStyle name="Bad" xfId="5879" builtinId="27" hidden="1"/>
    <cellStyle name="Bad" xfId="5825" builtinId="27" hidden="1"/>
    <cellStyle name="Bad" xfId="5955" builtinId="27" hidden="1"/>
    <cellStyle name="Bad" xfId="5964" builtinId="27" hidden="1"/>
    <cellStyle name="Bad" xfId="5783" builtinId="27" hidden="1"/>
    <cellStyle name="Bad" xfId="6050" builtinId="27" hidden="1"/>
    <cellStyle name="Bad" xfId="6095" builtinId="27" hidden="1"/>
    <cellStyle name="Bad" xfId="6142" builtinId="27" hidden="1"/>
    <cellStyle name="Bad" xfId="6087" builtinId="27" hidden="1"/>
    <cellStyle name="Bad" xfId="6220" builtinId="27" hidden="1"/>
    <cellStyle name="Bad" xfId="6229" builtinId="27" hidden="1"/>
    <cellStyle name="Bad" xfId="6297" builtinId="27" hidden="1"/>
    <cellStyle name="Bad" xfId="6344" builtinId="27" hidden="1"/>
    <cellStyle name="Bad" xfId="6391" builtinId="27" hidden="1"/>
    <cellStyle name="Bad" xfId="6452" builtinId="27" hidden="1"/>
    <cellStyle name="Bad" xfId="6493" builtinId="27" hidden="1"/>
    <cellStyle name="Bad" xfId="6544" builtinId="27" hidden="1"/>
    <cellStyle name="Bad" xfId="6589" builtinId="27" hidden="1"/>
    <cellStyle name="Bad" xfId="6632" builtinId="27" hidden="1"/>
    <cellStyle name="Bad" xfId="6676" builtinId="27" hidden="1"/>
    <cellStyle name="Bad" xfId="6671" builtinId="27" hidden="1"/>
    <cellStyle name="Bad" xfId="6761" builtinId="27" hidden="1"/>
    <cellStyle name="Bad" xfId="6755" builtinId="27" hidden="1"/>
    <cellStyle name="Bad" xfId="6803" builtinId="27" hidden="1"/>
    <cellStyle name="Bad" xfId="6880" builtinId="27" hidden="1"/>
    <cellStyle name="Bad" xfId="6929" builtinId="27" hidden="1"/>
    <cellStyle name="Bad" xfId="6973" builtinId="27" hidden="1"/>
    <cellStyle name="Bad" xfId="7015" builtinId="27" hidden="1"/>
    <cellStyle name="Bad" xfId="7058" builtinId="27" hidden="1"/>
    <cellStyle name="Bad" xfId="7053" builtinId="27" hidden="1"/>
    <cellStyle name="Bad" xfId="7144" builtinId="27" hidden="1"/>
    <cellStyle name="Bad" xfId="7138" builtinId="27" hidden="1"/>
    <cellStyle name="Bad" xfId="7186" builtinId="27" hidden="1"/>
    <cellStyle name="Bad" xfId="7259" builtinId="27" hidden="1"/>
    <cellStyle name="Bad" xfId="7071" builtinId="27" hidden="1"/>
    <cellStyle name="Bad" xfId="7309" builtinId="27" hidden="1"/>
    <cellStyle name="Bad" xfId="7351" builtinId="27" hidden="1"/>
    <cellStyle name="Bad" xfId="7394" builtinId="27" hidden="1"/>
    <cellStyle name="Bad" xfId="7389" builtinId="27" hidden="1"/>
    <cellStyle name="Bad" xfId="7479" builtinId="27" hidden="1"/>
    <cellStyle name="Bad" xfId="7473" builtinId="27" hidden="1"/>
    <cellStyle name="Bad" xfId="7522" builtinId="27" hidden="1"/>
    <cellStyle name="Bad" xfId="7599" builtinId="27" hidden="1"/>
    <cellStyle name="Bad" xfId="7299" builtinId="27" hidden="1"/>
    <cellStyle name="Bad" xfId="7639" builtinId="27" hidden="1"/>
    <cellStyle name="Bad" xfId="7679" builtinId="27" hidden="1"/>
    <cellStyle name="Bad" xfId="7719" builtinId="27" hidden="1"/>
    <cellStyle name="Bad" xfId="7714" builtinId="27" hidden="1"/>
    <cellStyle name="Bad" xfId="7796" builtinId="27" hidden="1"/>
    <cellStyle name="Bad" xfId="7790" builtinId="27" hidden="1"/>
    <cellStyle name="Bad" xfId="7837" builtinId="27" hidden="1"/>
    <cellStyle name="Bad" xfId="7904" builtinId="27" hidden="1"/>
    <cellStyle name="Bad" xfId="6890" builtinId="27" hidden="1"/>
    <cellStyle name="Bad" xfId="6668" builtinId="27" hidden="1"/>
    <cellStyle name="Bad" xfId="6539" builtinId="27" hidden="1"/>
    <cellStyle name="Bad" xfId="8023" builtinId="27" hidden="1"/>
    <cellStyle name="Bad" xfId="8079" builtinId="27" hidden="1"/>
    <cellStyle name="Bad" xfId="8126" builtinId="27" hidden="1"/>
    <cellStyle name="Bad" xfId="8173" builtinId="27" hidden="1"/>
    <cellStyle name="Bad" xfId="8118" builtinId="27" hidden="1"/>
    <cellStyle name="Bad" xfId="8252" builtinId="27" hidden="1"/>
    <cellStyle name="Bad" xfId="8261" builtinId="27" hidden="1"/>
    <cellStyle name="Bad" xfId="8067" builtinId="27" hidden="1"/>
    <cellStyle name="Bad" xfId="8376" builtinId="27" hidden="1"/>
    <cellStyle name="Bad" xfId="8424" builtinId="27" hidden="1"/>
    <cellStyle name="Bad" xfId="8471" builtinId="27" hidden="1"/>
    <cellStyle name="Bad" xfId="8416" builtinId="27" hidden="1"/>
    <cellStyle name="Bad" xfId="8549" builtinId="27" hidden="1"/>
    <cellStyle name="Bad" xfId="8558" builtinId="27" hidden="1"/>
    <cellStyle name="Bad" xfId="8017" builtinId="27" hidden="1"/>
    <cellStyle name="Bad" xfId="8658" builtinId="27" hidden="1"/>
    <cellStyle name="Bad" xfId="8705" builtinId="27" hidden="1"/>
    <cellStyle name="Bad" xfId="8752" builtinId="27" hidden="1"/>
    <cellStyle name="Bad" xfId="8697" builtinId="27" hidden="1"/>
    <cellStyle name="Bad" xfId="8831" builtinId="27" hidden="1"/>
    <cellStyle name="Bad" xfId="8840" builtinId="27" hidden="1"/>
    <cellStyle name="Bad" xfId="8418" builtinId="27" hidden="1"/>
    <cellStyle name="Bad" xfId="8942" builtinId="27" hidden="1"/>
    <cellStyle name="Bad" xfId="8988" builtinId="27" hidden="1"/>
    <cellStyle name="Bad" xfId="9035" builtinId="27" hidden="1"/>
    <cellStyle name="Bad" xfId="8981" builtinId="27" hidden="1"/>
    <cellStyle name="Bad" xfId="9111" builtinId="27" hidden="1"/>
    <cellStyle name="Bad" xfId="9120" builtinId="27" hidden="1"/>
    <cellStyle name="Bad" xfId="8939" builtinId="27" hidden="1"/>
    <cellStyle name="Bad" xfId="9206" builtinId="27" hidden="1"/>
    <cellStyle name="Bad" xfId="9251" builtinId="27" hidden="1"/>
    <cellStyle name="Bad" xfId="9298" builtinId="27" hidden="1"/>
    <cellStyle name="Bad" xfId="9243" builtinId="27" hidden="1"/>
    <cellStyle name="Bad" xfId="9376" builtinId="27" hidden="1"/>
    <cellStyle name="Bad" xfId="9385" builtinId="27" hidden="1"/>
    <cellStyle name="Bad" xfId="9453" builtinId="27" hidden="1"/>
    <cellStyle name="Bad" xfId="9501" builtinId="27" hidden="1"/>
    <cellStyle name="Bad" xfId="6533" builtinId="27" hidden="1"/>
    <cellStyle name="Bad" xfId="9590" builtinId="27" hidden="1"/>
    <cellStyle name="Bad" xfId="9629" builtinId="27" hidden="1"/>
    <cellStyle name="Bad" xfId="9681" builtinId="27" hidden="1"/>
    <cellStyle name="Bad" xfId="9726" builtinId="27" hidden="1"/>
    <cellStyle name="Bad" xfId="9767" builtinId="27" hidden="1"/>
    <cellStyle name="Bad" xfId="9811" builtinId="27" hidden="1"/>
    <cellStyle name="Bad" xfId="9806" builtinId="27" hidden="1"/>
    <cellStyle name="Bad" xfId="9896" builtinId="27" hidden="1"/>
    <cellStyle name="Bad" xfId="9890" builtinId="27" hidden="1"/>
    <cellStyle name="Bad" xfId="9938" builtinId="27" hidden="1"/>
    <cellStyle name="Bad" xfId="10015" builtinId="27" hidden="1"/>
    <cellStyle name="Bad" xfId="10064" builtinId="27" hidden="1"/>
    <cellStyle name="Bad" xfId="10108" builtinId="27" hidden="1"/>
    <cellStyle name="Bad" xfId="10150" builtinId="27" hidden="1"/>
    <cellStyle name="Bad" xfId="10193" builtinId="27" hidden="1"/>
    <cellStyle name="Bad" xfId="10188" builtinId="27" hidden="1"/>
    <cellStyle name="Bad" xfId="10279" builtinId="27" hidden="1"/>
    <cellStyle name="Bad" xfId="10273" builtinId="27" hidden="1"/>
    <cellStyle name="Bad" xfId="10321" builtinId="27" hidden="1"/>
    <cellStyle name="Bad" xfId="10394" builtinId="27" hidden="1"/>
    <cellStyle name="Bad" xfId="10206" builtinId="27" hidden="1"/>
    <cellStyle name="Bad" xfId="10444" builtinId="27" hidden="1"/>
    <cellStyle name="Bad" xfId="10486" builtinId="27" hidden="1"/>
    <cellStyle name="Bad" xfId="10529" builtinId="27" hidden="1"/>
    <cellStyle name="Bad" xfId="10524" builtinId="27" hidden="1"/>
    <cellStyle name="Bad" xfId="10614" builtinId="27" hidden="1"/>
    <cellStyle name="Bad" xfId="10608" builtinId="27" hidden="1"/>
    <cellStyle name="Bad" xfId="10657" builtinId="27" hidden="1"/>
    <cellStyle name="Bad" xfId="10734" builtinId="27" hidden="1"/>
    <cellStyle name="Bad" xfId="10434" builtinId="27" hidden="1"/>
    <cellStyle name="Bad" xfId="10774" builtinId="27" hidden="1"/>
    <cellStyle name="Bad" xfId="10814" builtinId="27" hidden="1"/>
    <cellStyle name="Bad" xfId="10854" builtinId="27" hidden="1"/>
    <cellStyle name="Bad" xfId="10849" builtinId="27" hidden="1"/>
    <cellStyle name="Bad" xfId="10931" builtinId="27" hidden="1"/>
    <cellStyle name="Bad" xfId="10925" builtinId="27" hidden="1"/>
    <cellStyle name="Bad" xfId="10972" builtinId="27" hidden="1"/>
    <cellStyle name="Bad" xfId="11039" builtinId="27" hidden="1"/>
    <cellStyle name="Bad" xfId="10025" builtinId="27" hidden="1"/>
    <cellStyle name="Bad" xfId="9803" builtinId="27" hidden="1"/>
    <cellStyle name="Bad" xfId="9676" builtinId="27" hidden="1"/>
    <cellStyle name="Bad" xfId="11156" builtinId="27" hidden="1"/>
    <cellStyle name="Bad" xfId="11211" builtinId="27" hidden="1"/>
    <cellStyle name="Bad" xfId="11257" builtinId="27" hidden="1"/>
    <cellStyle name="Bad" xfId="11304" builtinId="27" hidden="1"/>
    <cellStyle name="Bad" xfId="11249" builtinId="27" hidden="1"/>
    <cellStyle name="Bad" xfId="11382" builtinId="27" hidden="1"/>
    <cellStyle name="Bad" xfId="11391" builtinId="27" hidden="1"/>
    <cellStyle name="Bad" xfId="11199" builtinId="27" hidden="1"/>
    <cellStyle name="Bad" xfId="11501" builtinId="27" hidden="1"/>
    <cellStyle name="Bad" xfId="11548" builtinId="27" hidden="1"/>
    <cellStyle name="Bad" xfId="11594" builtinId="27" hidden="1"/>
    <cellStyle name="Bad" xfId="11540" builtinId="27" hidden="1"/>
    <cellStyle name="Bad" xfId="11669" builtinId="27" hidden="1"/>
    <cellStyle name="Bad" xfId="11677" builtinId="27" hidden="1"/>
    <cellStyle name="Bad" xfId="11150" builtinId="27" hidden="1"/>
    <cellStyle name="Bad" xfId="11776" builtinId="27" hidden="1"/>
    <cellStyle name="Bad" xfId="11822" builtinId="27" hidden="1"/>
    <cellStyle name="Bad" xfId="11868" builtinId="27" hidden="1"/>
    <cellStyle name="Bad" xfId="11814" builtinId="27" hidden="1"/>
    <cellStyle name="Bad" xfId="11944" builtinId="27" hidden="1"/>
    <cellStyle name="Bad" xfId="11952" builtinId="27" hidden="1"/>
    <cellStyle name="Bad" xfId="11542" builtinId="27" hidden="1"/>
    <cellStyle name="Bad" xfId="12054" builtinId="27" hidden="1"/>
    <cellStyle name="Bad" xfId="12097" builtinId="27" hidden="1"/>
    <cellStyle name="Bad" xfId="12142" builtinId="27" hidden="1"/>
    <cellStyle name="Bad" xfId="12090" builtinId="27" hidden="1"/>
    <cellStyle name="Bad" xfId="12214" builtinId="27" hidden="1"/>
    <cellStyle name="Bad" xfId="12222" builtinId="27" hidden="1"/>
    <cellStyle name="Bad" xfId="12051" builtinId="27" hidden="1"/>
    <cellStyle name="Bad" xfId="12308" builtinId="27" hidden="1"/>
    <cellStyle name="Bad" xfId="12352" builtinId="27" hidden="1"/>
    <cellStyle name="Bad" xfId="12398" builtinId="27" hidden="1"/>
    <cellStyle name="Bad" xfId="12344" builtinId="27" hidden="1"/>
    <cellStyle name="Bad" xfId="12475" builtinId="27" hidden="1"/>
    <cellStyle name="Bad" xfId="12484" builtinId="27" hidden="1"/>
    <cellStyle name="Bad" xfId="12550" builtinId="27" hidden="1"/>
    <cellStyle name="Bad" xfId="12597" builtinId="27" hidden="1"/>
    <cellStyle name="Bad" xfId="9981" builtinId="27" hidden="1"/>
    <cellStyle name="Bad" xfId="11341" builtinId="27" hidden="1"/>
    <cellStyle name="Bad" xfId="9582" builtinId="27" hidden="1"/>
    <cellStyle name="Bad" xfId="11593" builtinId="27" hidden="1"/>
    <cellStyle name="Bad" xfId="12562" builtinId="27" hidden="1"/>
    <cellStyle name="Bad" xfId="12642" builtinId="27" hidden="1"/>
    <cellStyle name="Bad" xfId="12684" builtinId="27" hidden="1"/>
    <cellStyle name="Bad" xfId="12679" builtinId="27" hidden="1"/>
    <cellStyle name="Bad" xfId="12769" builtinId="27" hidden="1"/>
    <cellStyle name="Bad" xfId="12763" builtinId="27" hidden="1"/>
    <cellStyle name="Bad" xfId="12811" builtinId="27" hidden="1"/>
    <cellStyle name="Bad" xfId="12887" builtinId="27" hidden="1"/>
    <cellStyle name="Bad" xfId="12935" builtinId="27" hidden="1"/>
    <cellStyle name="Bad" xfId="12979" builtinId="27" hidden="1"/>
    <cellStyle name="Bad" xfId="13021" builtinId="27" hidden="1"/>
    <cellStyle name="Bad" xfId="13064" builtinId="27" hidden="1"/>
    <cellStyle name="Bad" xfId="13059" builtinId="27" hidden="1"/>
    <cellStyle name="Bad" xfId="13150" builtinId="27" hidden="1"/>
    <cellStyle name="Bad" xfId="13144" builtinId="27" hidden="1"/>
    <cellStyle name="Bad" xfId="13192" builtinId="27" hidden="1"/>
    <cellStyle name="Bad" xfId="13265" builtinId="27" hidden="1"/>
    <cellStyle name="Bad" xfId="13077" builtinId="27" hidden="1"/>
    <cellStyle name="Bad" xfId="13315" builtinId="27" hidden="1"/>
    <cellStyle name="Bad" xfId="13357" builtinId="27" hidden="1"/>
    <cellStyle name="Bad" xfId="13400" builtinId="27" hidden="1"/>
    <cellStyle name="Bad" xfId="13395" builtinId="27" hidden="1"/>
    <cellStyle name="Bad" xfId="13485" builtinId="27" hidden="1"/>
    <cellStyle name="Bad" xfId="13479" builtinId="27" hidden="1"/>
    <cellStyle name="Bad" xfId="13528" builtinId="27" hidden="1"/>
    <cellStyle name="Bad" xfId="13605" builtinId="27" hidden="1"/>
    <cellStyle name="Bad" xfId="13305" builtinId="27" hidden="1"/>
    <cellStyle name="Bad" xfId="13645" builtinId="27" hidden="1"/>
    <cellStyle name="Bad" xfId="13684" builtinId="27" hidden="1"/>
    <cellStyle name="Bad" xfId="13724" builtinId="27" hidden="1"/>
    <cellStyle name="Bad" xfId="13719" builtinId="27" hidden="1"/>
    <cellStyle name="Bad" xfId="13801" builtinId="27" hidden="1"/>
    <cellStyle name="Bad" xfId="13795" builtinId="27" hidden="1"/>
    <cellStyle name="Bad" xfId="13842" builtinId="27" hidden="1"/>
    <cellStyle name="Bad" xfId="13909" builtinId="27" hidden="1"/>
    <cellStyle name="Bad" xfId="12897" builtinId="27" hidden="1"/>
    <cellStyle name="Bad" xfId="12676" builtinId="27" hidden="1"/>
    <cellStyle name="Bad" xfId="12592" builtinId="27" hidden="1"/>
    <cellStyle name="Bad" xfId="14017" builtinId="27" hidden="1"/>
    <cellStyle name="Bad" xfId="14064" builtinId="27" hidden="1"/>
    <cellStyle name="Bad" xfId="14107" builtinId="27" hidden="1"/>
    <cellStyle name="Bad" xfId="14149" builtinId="27" hidden="1"/>
    <cellStyle name="Bad" xfId="14099" builtinId="27" hidden="1"/>
    <cellStyle name="Bad" xfId="14216" builtinId="27" hidden="1"/>
    <cellStyle name="Bad" xfId="14223" builtinId="27" hidden="1"/>
    <cellStyle name="Bad" xfId="14056" builtinId="27" hidden="1"/>
    <cellStyle name="Bad" xfId="14323" builtinId="27" hidden="1"/>
    <cellStyle name="Bad" xfId="14368" builtinId="27" hidden="1"/>
    <cellStyle name="Bad" xfId="14411" builtinId="27" hidden="1"/>
    <cellStyle name="Bad" xfId="14360" builtinId="27" hidden="1"/>
    <cellStyle name="Bad" xfId="14481" builtinId="27" hidden="1"/>
    <cellStyle name="Bad" xfId="14488" builtinId="27" hidden="1"/>
    <cellStyle name="Bad" xfId="14011" builtinId="27" hidden="1"/>
    <cellStyle name="Bad" xfId="14582" builtinId="27" hidden="1"/>
    <cellStyle name="Bad" xfId="14626" builtinId="27" hidden="1"/>
    <cellStyle name="Bad" xfId="14669" builtinId="27" hidden="1"/>
    <cellStyle name="Bad" xfId="14618" builtinId="27" hidden="1"/>
    <cellStyle name="Bad" xfId="14740" builtinId="27" hidden="1"/>
    <cellStyle name="Bad" xfId="14747" builtinId="27" hidden="1"/>
    <cellStyle name="Bad" xfId="14362" builtinId="27" hidden="1"/>
    <cellStyle name="Bad" xfId="14844" builtinId="27" hidden="1"/>
    <cellStyle name="Bad" xfId="14886" builtinId="27" hidden="1"/>
    <cellStyle name="Bad" xfId="14928" builtinId="27" hidden="1"/>
    <cellStyle name="Bad" xfId="14879" builtinId="27" hidden="1"/>
    <cellStyle name="Bad" xfId="14996" builtinId="27" hidden="1"/>
    <cellStyle name="Bad" xfId="15003" builtinId="27" hidden="1"/>
    <cellStyle name="Bad" xfId="14841" builtinId="27" hidden="1"/>
    <cellStyle name="Bad" xfId="15085" builtinId="27" hidden="1"/>
    <cellStyle name="Bad" xfId="15127" builtinId="27" hidden="1"/>
    <cellStyle name="Bad" xfId="15170" builtinId="27" hidden="1"/>
    <cellStyle name="Bad" xfId="15119" builtinId="27" hidden="1"/>
    <cellStyle name="Bad" xfId="15240" builtinId="27" hidden="1"/>
    <cellStyle name="Bad" xfId="15247" builtinId="27" hidden="1"/>
    <cellStyle name="Bad" xfId="15310" builtinId="27" hidden="1"/>
    <cellStyle name="Bad" xfId="15349" builtinId="27" hidden="1"/>
    <cellStyle name="Calc - Calculation Cell" xfId="20"/>
    <cellStyle name="Calc - Input Cell" xfId="1"/>
    <cellStyle name="Calc - Normal Text" xfId="52"/>
    <cellStyle name="Calc - References Cell" xfId="50"/>
    <cellStyle name="Calc - Units Cell" xfId="49"/>
    <cellStyle name="Calc - Variables Cell" xfId="103"/>
    <cellStyle name="Calculation" xfId="13" builtinId="22" hidden="1"/>
    <cellStyle name="Calculation" xfId="70" builtinId="22" hidden="1"/>
    <cellStyle name="Calculation" xfId="111" builtinId="22" hidden="1"/>
    <cellStyle name="Calculation" xfId="160" builtinId="22" hidden="1"/>
    <cellStyle name="Calculation" xfId="200" builtinId="22" hidden="1"/>
    <cellStyle name="Calculation" xfId="254" builtinId="22" hidden="1"/>
    <cellStyle name="Calculation" xfId="299" builtinId="22" hidden="1"/>
    <cellStyle name="Calculation" xfId="342" builtinId="22" hidden="1"/>
    <cellStyle name="Calculation" xfId="386" builtinId="22" hidden="1"/>
    <cellStyle name="Calculation" xfId="421" builtinId="22" hidden="1"/>
    <cellStyle name="Calculation" xfId="471" builtinId="22" hidden="1"/>
    <cellStyle name="Calculation" xfId="505" builtinId="22" hidden="1"/>
    <cellStyle name="Calculation" xfId="520" builtinId="22" hidden="1"/>
    <cellStyle name="Calculation" xfId="590" builtinId="22" hidden="1"/>
    <cellStyle name="Calculation" xfId="639" builtinId="22" hidden="1"/>
    <cellStyle name="Calculation" xfId="683" builtinId="22" hidden="1"/>
    <cellStyle name="Calculation" xfId="725" builtinId="22" hidden="1"/>
    <cellStyle name="Calculation" xfId="768" builtinId="22" hidden="1"/>
    <cellStyle name="Calculation" xfId="803" builtinId="22" hidden="1"/>
    <cellStyle name="Calculation" xfId="854" builtinId="22" hidden="1"/>
    <cellStyle name="Calculation" xfId="888" builtinId="22" hidden="1"/>
    <cellStyle name="Calculation" xfId="902" builtinId="22" hidden="1"/>
    <cellStyle name="Calculation" xfId="969" builtinId="22" hidden="1"/>
    <cellStyle name="Calculation" xfId="813" builtinId="22" hidden="1"/>
    <cellStyle name="Calculation" xfId="1019" builtinId="22" hidden="1"/>
    <cellStyle name="Calculation" xfId="1061" builtinId="22" hidden="1"/>
    <cellStyle name="Calculation" xfId="1104" builtinId="22" hidden="1"/>
    <cellStyle name="Calculation" xfId="1139" builtinId="22" hidden="1"/>
    <cellStyle name="Calculation" xfId="1189" builtinId="22" hidden="1"/>
    <cellStyle name="Calculation" xfId="1224" builtinId="22" hidden="1"/>
    <cellStyle name="Calculation" xfId="1240" builtinId="22" hidden="1"/>
    <cellStyle name="Calculation" xfId="1309" builtinId="22" hidden="1"/>
    <cellStyle name="Calculation" xfId="1316" builtinId="22" hidden="1"/>
    <cellStyle name="Calculation" xfId="1349" builtinId="22" hidden="1"/>
    <cellStyle name="Calculation" xfId="1389" builtinId="22" hidden="1"/>
    <cellStyle name="Calculation" xfId="1429" builtinId="22" hidden="1"/>
    <cellStyle name="Calculation" xfId="1462" builtinId="22" hidden="1"/>
    <cellStyle name="Calculation" xfId="1506" builtinId="22" hidden="1"/>
    <cellStyle name="Calculation" xfId="1539" builtinId="22" hidden="1"/>
    <cellStyle name="Calculation" xfId="1550" builtinId="22" hidden="1"/>
    <cellStyle name="Calculation" xfId="1614" builtinId="22" hidden="1"/>
    <cellStyle name="Calculation" xfId="288" builtinId="22" hidden="1"/>
    <cellStyle name="Calculation" xfId="1646" builtinId="22" hidden="1"/>
    <cellStyle name="Calculation" xfId="1656" builtinId="22" hidden="1"/>
    <cellStyle name="Calculation" xfId="1733" builtinId="22" hidden="1"/>
    <cellStyle name="Calculation" xfId="1789" builtinId="22" hidden="1"/>
    <cellStyle name="Calculation" xfId="1836" builtinId="22" hidden="1"/>
    <cellStyle name="Calculation" xfId="1874" builtinId="22" hidden="1"/>
    <cellStyle name="Calculation" xfId="1924" builtinId="22" hidden="1"/>
    <cellStyle name="Calculation" xfId="1953" builtinId="22" hidden="1"/>
    <cellStyle name="Calculation" xfId="1994" builtinId="22" hidden="1"/>
    <cellStyle name="Calculation" xfId="1771" builtinId="22" hidden="1"/>
    <cellStyle name="Calculation" xfId="2086" builtinId="22" hidden="1"/>
    <cellStyle name="Calculation" xfId="2134" builtinId="22" hidden="1"/>
    <cellStyle name="Calculation" xfId="2172" builtinId="22" hidden="1"/>
    <cellStyle name="Calculation" xfId="2221" builtinId="22" hidden="1"/>
    <cellStyle name="Calculation" xfId="2250" builtinId="22" hidden="1"/>
    <cellStyle name="Calculation" xfId="2291" builtinId="22" hidden="1"/>
    <cellStyle name="Calculation" xfId="2071" builtinId="22" hidden="1"/>
    <cellStyle name="Calculation" xfId="2368" builtinId="22" hidden="1"/>
    <cellStyle name="Calculation" xfId="2415" builtinId="22" hidden="1"/>
    <cellStyle name="Calculation" xfId="2453" builtinId="22" hidden="1"/>
    <cellStyle name="Calculation" xfId="2503" builtinId="22" hidden="1"/>
    <cellStyle name="Calculation" xfId="2532" builtinId="22" hidden="1"/>
    <cellStyle name="Calculation" xfId="2573" builtinId="22" hidden="1"/>
    <cellStyle name="Calculation" xfId="2356" builtinId="22" hidden="1"/>
    <cellStyle name="Calculation" xfId="2652" builtinId="22" hidden="1"/>
    <cellStyle name="Calculation" xfId="2698" builtinId="22" hidden="1"/>
    <cellStyle name="Calculation" xfId="2736" builtinId="22" hidden="1"/>
    <cellStyle name="Calculation" xfId="2783" builtinId="22" hidden="1"/>
    <cellStyle name="Calculation" xfId="2812" builtinId="22" hidden="1"/>
    <cellStyle name="Calculation" xfId="2853" builtinId="22" hidden="1"/>
    <cellStyle name="Calculation" xfId="2121" builtinId="22" hidden="1"/>
    <cellStyle name="Calculation" xfId="2916" builtinId="22" hidden="1"/>
    <cellStyle name="Calculation" xfId="2961" builtinId="22" hidden="1"/>
    <cellStyle name="Calculation" xfId="2999" builtinId="22" hidden="1"/>
    <cellStyle name="Calculation" xfId="3048" builtinId="22" hidden="1"/>
    <cellStyle name="Calculation" xfId="3077" builtinId="22" hidden="1"/>
    <cellStyle name="Calculation" xfId="3118" builtinId="22" hidden="1"/>
    <cellStyle name="Calculation" xfId="3163" builtinId="22" hidden="1"/>
    <cellStyle name="Calculation" xfId="3211" builtinId="22" hidden="1"/>
    <cellStyle name="Calculation" xfId="3261" builtinId="22" hidden="1"/>
    <cellStyle name="Calculation" xfId="3307" builtinId="22" hidden="1"/>
    <cellStyle name="Calculation" xfId="3347" builtinId="22" hidden="1"/>
    <cellStyle name="Calculation" xfId="3397" builtinId="22" hidden="1"/>
    <cellStyle name="Calculation" xfId="3442" builtinId="22" hidden="1"/>
    <cellStyle name="Calculation" xfId="3485" builtinId="22" hidden="1"/>
    <cellStyle name="Calculation" xfId="3529" builtinId="22" hidden="1"/>
    <cellStyle name="Calculation" xfId="3564" builtinId="22" hidden="1"/>
    <cellStyle name="Calculation" xfId="3614" builtinId="22" hidden="1"/>
    <cellStyle name="Calculation" xfId="3648" builtinId="22" hidden="1"/>
    <cellStyle name="Calculation" xfId="3663" builtinId="22" hidden="1"/>
    <cellStyle name="Calculation" xfId="3733" builtinId="22" hidden="1"/>
    <cellStyle name="Calculation" xfId="3782" builtinId="22" hidden="1"/>
    <cellStyle name="Calculation" xfId="3826" builtinId="22" hidden="1"/>
    <cellStyle name="Calculation" xfId="3868" builtinId="22" hidden="1"/>
    <cellStyle name="Calculation" xfId="3911" builtinId="22" hidden="1"/>
    <cellStyle name="Calculation" xfId="3946" builtinId="22" hidden="1"/>
    <cellStyle name="Calculation" xfId="3997" builtinId="22" hidden="1"/>
    <cellStyle name="Calculation" xfId="4031" builtinId="22" hidden="1"/>
    <cellStyle name="Calculation" xfId="4045" builtinId="22" hidden="1"/>
    <cellStyle name="Calculation" xfId="4112" builtinId="22" hidden="1"/>
    <cellStyle name="Calculation" xfId="3956" builtinId="22" hidden="1"/>
    <cellStyle name="Calculation" xfId="4162" builtinId="22" hidden="1"/>
    <cellStyle name="Calculation" xfId="4204" builtinId="22" hidden="1"/>
    <cellStyle name="Calculation" xfId="4247" builtinId="22" hidden="1"/>
    <cellStyle name="Calculation" xfId="4282" builtinId="22" hidden="1"/>
    <cellStyle name="Calculation" xfId="4332" builtinId="22" hidden="1"/>
    <cellStyle name="Calculation" xfId="4367" builtinId="22" hidden="1"/>
    <cellStyle name="Calculation" xfId="4383" builtinId="22" hidden="1"/>
    <cellStyle name="Calculation" xfId="4452" builtinId="22" hidden="1"/>
    <cellStyle name="Calculation" xfId="4459" builtinId="22" hidden="1"/>
    <cellStyle name="Calculation" xfId="4492" builtinId="22" hidden="1"/>
    <cellStyle name="Calculation" xfId="4532" builtinId="22" hidden="1"/>
    <cellStyle name="Calculation" xfId="4572" builtinId="22" hidden="1"/>
    <cellStyle name="Calculation" xfId="4605" builtinId="22" hidden="1"/>
    <cellStyle name="Calculation" xfId="4649" builtinId="22" hidden="1"/>
    <cellStyle name="Calculation" xfId="4682" builtinId="22" hidden="1"/>
    <cellStyle name="Calculation" xfId="4693" builtinId="22" hidden="1"/>
    <cellStyle name="Calculation" xfId="4757" builtinId="22" hidden="1"/>
    <cellStyle name="Calculation" xfId="3431" builtinId="22" hidden="1"/>
    <cellStyle name="Calculation" xfId="4789" builtinId="22" hidden="1"/>
    <cellStyle name="Calculation" xfId="4799" builtinId="22" hidden="1"/>
    <cellStyle name="Calculation" xfId="4875" builtinId="22" hidden="1"/>
    <cellStyle name="Calculation" xfId="4930" builtinId="22" hidden="1"/>
    <cellStyle name="Calculation" xfId="4976" builtinId="22" hidden="1"/>
    <cellStyle name="Calculation" xfId="5014" builtinId="22" hidden="1"/>
    <cellStyle name="Calculation" xfId="5063" builtinId="22" hidden="1"/>
    <cellStyle name="Calculation" xfId="5092" builtinId="22" hidden="1"/>
    <cellStyle name="Calculation" xfId="5133" builtinId="22" hidden="1"/>
    <cellStyle name="Calculation" xfId="4913" builtinId="22" hidden="1"/>
    <cellStyle name="Calculation" xfId="5224" builtinId="22" hidden="1"/>
    <cellStyle name="Calculation" xfId="5272" builtinId="22" hidden="1"/>
    <cellStyle name="Calculation" xfId="5310" builtinId="22" hidden="1"/>
    <cellStyle name="Calculation" xfId="5359" builtinId="22" hidden="1"/>
    <cellStyle name="Calculation" xfId="5388" builtinId="22" hidden="1"/>
    <cellStyle name="Calculation" xfId="5429" builtinId="22" hidden="1"/>
    <cellStyle name="Calculation" xfId="5210" builtinId="22" hidden="1"/>
    <cellStyle name="Calculation" xfId="5506" builtinId="22" hidden="1"/>
    <cellStyle name="Calculation" xfId="5553" builtinId="22" hidden="1"/>
    <cellStyle name="Calculation" xfId="5591" builtinId="22" hidden="1"/>
    <cellStyle name="Calculation" xfId="5641" builtinId="22" hidden="1"/>
    <cellStyle name="Calculation" xfId="5670" builtinId="22" hidden="1"/>
    <cellStyle name="Calculation" xfId="5711" builtinId="22" hidden="1"/>
    <cellStyle name="Calculation" xfId="5494" builtinId="22" hidden="1"/>
    <cellStyle name="Calculation" xfId="5790" builtinId="22" hidden="1"/>
    <cellStyle name="Calculation" xfId="5836" builtinId="22" hidden="1"/>
    <cellStyle name="Calculation" xfId="5874" builtinId="22" hidden="1"/>
    <cellStyle name="Calculation" xfId="5921" builtinId="22" hidden="1"/>
    <cellStyle name="Calculation" xfId="5950" builtinId="22" hidden="1"/>
    <cellStyle name="Calculation" xfId="5991" builtinId="22" hidden="1"/>
    <cellStyle name="Calculation" xfId="5259" builtinId="22" hidden="1"/>
    <cellStyle name="Calculation" xfId="6054" builtinId="22" hidden="1"/>
    <cellStyle name="Calculation" xfId="6099" builtinId="22" hidden="1"/>
    <cellStyle name="Calculation" xfId="6137" builtinId="22" hidden="1"/>
    <cellStyle name="Calculation" xfId="6186" builtinId="22" hidden="1"/>
    <cellStyle name="Calculation" xfId="6215" builtinId="22" hidden="1"/>
    <cellStyle name="Calculation" xfId="6256" builtinId="22" hidden="1"/>
    <cellStyle name="Calculation" xfId="6301" builtinId="22" hidden="1"/>
    <cellStyle name="Calculation" xfId="6348" builtinId="22" hidden="1"/>
    <cellStyle name="Calculation" xfId="6395" builtinId="22" hidden="1"/>
    <cellStyle name="Calculation" xfId="6456" builtinId="22" hidden="1"/>
    <cellStyle name="Calculation" xfId="6497" builtinId="22" hidden="1"/>
    <cellStyle name="Calculation" xfId="6548" builtinId="22" hidden="1"/>
    <cellStyle name="Calculation" xfId="6593" builtinId="22" hidden="1"/>
    <cellStyle name="Calculation" xfId="6636" builtinId="22" hidden="1"/>
    <cellStyle name="Calculation" xfId="6680" builtinId="22" hidden="1"/>
    <cellStyle name="Calculation" xfId="6715" builtinId="22" hidden="1"/>
    <cellStyle name="Calculation" xfId="6765" builtinId="22" hidden="1"/>
    <cellStyle name="Calculation" xfId="6799" builtinId="22" hidden="1"/>
    <cellStyle name="Calculation" xfId="6814" builtinId="22" hidden="1"/>
    <cellStyle name="Calculation" xfId="6884" builtinId="22" hidden="1"/>
    <cellStyle name="Calculation" xfId="6933" builtinId="22" hidden="1"/>
    <cellStyle name="Calculation" xfId="6977" builtinId="22" hidden="1"/>
    <cellStyle name="Calculation" xfId="7019" builtinId="22" hidden="1"/>
    <cellStyle name="Calculation" xfId="7062" builtinId="22" hidden="1"/>
    <cellStyle name="Calculation" xfId="7097" builtinId="22" hidden="1"/>
    <cellStyle name="Calculation" xfId="7148" builtinId="22" hidden="1"/>
    <cellStyle name="Calculation" xfId="7182" builtinId="22" hidden="1"/>
    <cellStyle name="Calculation" xfId="7196" builtinId="22" hidden="1"/>
    <cellStyle name="Calculation" xfId="7263" builtinId="22" hidden="1"/>
    <cellStyle name="Calculation" xfId="7107" builtinId="22" hidden="1"/>
    <cellStyle name="Calculation" xfId="7313" builtinId="22" hidden="1"/>
    <cellStyle name="Calculation" xfId="7355" builtinId="22" hidden="1"/>
    <cellStyle name="Calculation" xfId="7398" builtinId="22" hidden="1"/>
    <cellStyle name="Calculation" xfId="7433" builtinId="22" hidden="1"/>
    <cellStyle name="Calculation" xfId="7483" builtinId="22" hidden="1"/>
    <cellStyle name="Calculation" xfId="7518" builtinId="22" hidden="1"/>
    <cellStyle name="Calculation" xfId="7534" builtinId="22" hidden="1"/>
    <cellStyle name="Calculation" xfId="7603" builtinId="22" hidden="1"/>
    <cellStyle name="Calculation" xfId="7610" builtinId="22" hidden="1"/>
    <cellStyle name="Calculation" xfId="7643" builtinId="22" hidden="1"/>
    <cellStyle name="Calculation" xfId="7683" builtinId="22" hidden="1"/>
    <cellStyle name="Calculation" xfId="7723" builtinId="22" hidden="1"/>
    <cellStyle name="Calculation" xfId="7756" builtinId="22" hidden="1"/>
    <cellStyle name="Calculation" xfId="7800" builtinId="22" hidden="1"/>
    <cellStyle name="Calculation" xfId="7833" builtinId="22" hidden="1"/>
    <cellStyle name="Calculation" xfId="7844" builtinId="22" hidden="1"/>
    <cellStyle name="Calculation" xfId="7908" builtinId="22" hidden="1"/>
    <cellStyle name="Calculation" xfId="6582" builtinId="22" hidden="1"/>
    <cellStyle name="Calculation" xfId="7940" builtinId="22" hidden="1"/>
    <cellStyle name="Calculation" xfId="7950" builtinId="22" hidden="1"/>
    <cellStyle name="Calculation" xfId="8027" builtinId="22" hidden="1"/>
    <cellStyle name="Calculation" xfId="8083" builtinId="22" hidden="1"/>
    <cellStyle name="Calculation" xfId="8130" builtinId="22" hidden="1"/>
    <cellStyle name="Calculation" xfId="8168" builtinId="22" hidden="1"/>
    <cellStyle name="Calculation" xfId="8218" builtinId="22" hidden="1"/>
    <cellStyle name="Calculation" xfId="8247" builtinId="22" hidden="1"/>
    <cellStyle name="Calculation" xfId="8288" builtinId="22" hidden="1"/>
    <cellStyle name="Calculation" xfId="8065" builtinId="22" hidden="1"/>
    <cellStyle name="Calculation" xfId="8380" builtinId="22" hidden="1"/>
    <cellStyle name="Calculation" xfId="8428" builtinId="22" hidden="1"/>
    <cellStyle name="Calculation" xfId="8466" builtinId="22" hidden="1"/>
    <cellStyle name="Calculation" xfId="8515" builtinId="22" hidden="1"/>
    <cellStyle name="Calculation" xfId="8544" builtinId="22" hidden="1"/>
    <cellStyle name="Calculation" xfId="8585" builtinId="22" hidden="1"/>
    <cellStyle name="Calculation" xfId="8365" builtinId="22" hidden="1"/>
    <cellStyle name="Calculation" xfId="8662" builtinId="22" hidden="1"/>
    <cellStyle name="Calculation" xfId="8709" builtinId="22" hidden="1"/>
    <cellStyle name="Calculation" xfId="8747" builtinId="22" hidden="1"/>
    <cellStyle name="Calculation" xfId="8797" builtinId="22" hidden="1"/>
    <cellStyle name="Calculation" xfId="8826" builtinId="22" hidden="1"/>
    <cellStyle name="Calculation" xfId="8867" builtinId="22" hidden="1"/>
    <cellStyle name="Calculation" xfId="8650" builtinId="22" hidden="1"/>
    <cellStyle name="Calculation" xfId="8946" builtinId="22" hidden="1"/>
    <cellStyle name="Calculation" xfId="8992" builtinId="22" hidden="1"/>
    <cellStyle name="Calculation" xfId="9030" builtinId="22" hidden="1"/>
    <cellStyle name="Calculation" xfId="9077" builtinId="22" hidden="1"/>
    <cellStyle name="Calculation" xfId="9106" builtinId="22" hidden="1"/>
    <cellStyle name="Calculation" xfId="9147" builtinId="22" hidden="1"/>
    <cellStyle name="Calculation" xfId="8415" builtinId="22" hidden="1"/>
    <cellStyle name="Calculation" xfId="9210" builtinId="22" hidden="1"/>
    <cellStyle name="Calculation" xfId="9255" builtinId="22" hidden="1"/>
    <cellStyle name="Calculation" xfId="9293" builtinId="22" hidden="1"/>
    <cellStyle name="Calculation" xfId="9342" builtinId="22" hidden="1"/>
    <cellStyle name="Calculation" xfId="9371" builtinId="22" hidden="1"/>
    <cellStyle name="Calculation" xfId="9412" builtinId="22" hidden="1"/>
    <cellStyle name="Calculation" xfId="9457" builtinId="22" hidden="1"/>
    <cellStyle name="Calculation" xfId="9505" builtinId="22" hidden="1"/>
    <cellStyle name="Calculation" xfId="6385" builtinId="22" hidden="1"/>
    <cellStyle name="Calculation" xfId="9594" builtinId="22" hidden="1"/>
    <cellStyle name="Calculation" xfId="9633" builtinId="22" hidden="1"/>
    <cellStyle name="Calculation" xfId="9685" builtinId="22" hidden="1"/>
    <cellStyle name="Calculation" xfId="9730" builtinId="22" hidden="1"/>
    <cellStyle name="Calculation" xfId="9771" builtinId="22" hidden="1"/>
    <cellStyle name="Calculation" xfId="9815" builtinId="22" hidden="1"/>
    <cellStyle name="Calculation" xfId="9850" builtinId="22" hidden="1"/>
    <cellStyle name="Calculation" xfId="9900" builtinId="22" hidden="1"/>
    <cellStyle name="Calculation" xfId="9934" builtinId="22" hidden="1"/>
    <cellStyle name="Calculation" xfId="9949" builtinId="22" hidden="1"/>
    <cellStyle name="Calculation" xfId="10019" builtinId="22" hidden="1"/>
    <cellStyle name="Calculation" xfId="10068" builtinId="22" hidden="1"/>
    <cellStyle name="Calculation" xfId="10112" builtinId="22" hidden="1"/>
    <cellStyle name="Calculation" xfId="10154" builtinId="22" hidden="1"/>
    <cellStyle name="Calculation" xfId="10197" builtinId="22" hidden="1"/>
    <cellStyle name="Calculation" xfId="10232" builtinId="22" hidden="1"/>
    <cellStyle name="Calculation" xfId="10283" builtinId="22" hidden="1"/>
    <cellStyle name="Calculation" xfId="10317" builtinId="22" hidden="1"/>
    <cellStyle name="Calculation" xfId="10331" builtinId="22" hidden="1"/>
    <cellStyle name="Calculation" xfId="10398" builtinId="22" hidden="1"/>
    <cellStyle name="Calculation" xfId="10242" builtinId="22" hidden="1"/>
    <cellStyle name="Calculation" xfId="10448" builtinId="22" hidden="1"/>
    <cellStyle name="Calculation" xfId="10490" builtinId="22" hidden="1"/>
    <cellStyle name="Calculation" xfId="10533" builtinId="22" hidden="1"/>
    <cellStyle name="Calculation" xfId="10568" builtinId="22" hidden="1"/>
    <cellStyle name="Calculation" xfId="10618" builtinId="22" hidden="1"/>
    <cellStyle name="Calculation" xfId="10653" builtinId="22" hidden="1"/>
    <cellStyle name="Calculation" xfId="10669" builtinId="22" hidden="1"/>
    <cellStyle name="Calculation" xfId="10738" builtinId="22" hidden="1"/>
    <cellStyle name="Calculation" xfId="10745" builtinId="22" hidden="1"/>
    <cellStyle name="Calculation" xfId="10778" builtinId="22" hidden="1"/>
    <cellStyle name="Calculation" xfId="10818" builtinId="22" hidden="1"/>
    <cellStyle name="Calculation" xfId="10858" builtinId="22" hidden="1"/>
    <cellStyle name="Calculation" xfId="10891" builtinId="22" hidden="1"/>
    <cellStyle name="Calculation" xfId="10935" builtinId="22" hidden="1"/>
    <cellStyle name="Calculation" xfId="10968" builtinId="22" hidden="1"/>
    <cellStyle name="Calculation" xfId="10979" builtinId="22" hidden="1"/>
    <cellStyle name="Calculation" xfId="11043" builtinId="22" hidden="1"/>
    <cellStyle name="Calculation" xfId="9719" builtinId="22" hidden="1"/>
    <cellStyle name="Calculation" xfId="11075" builtinId="22" hidden="1"/>
    <cellStyle name="Calculation" xfId="11084" builtinId="22" hidden="1"/>
    <cellStyle name="Calculation" xfId="11160" builtinId="22" hidden="1"/>
    <cellStyle name="Calculation" xfId="11215" builtinId="22" hidden="1"/>
    <cellStyle name="Calculation" xfId="11261" builtinId="22" hidden="1"/>
    <cellStyle name="Calculation" xfId="11299" builtinId="22" hidden="1"/>
    <cellStyle name="Calculation" xfId="11349" builtinId="22" hidden="1"/>
    <cellStyle name="Calculation" xfId="11377" builtinId="22" hidden="1"/>
    <cellStyle name="Calculation" xfId="11417" builtinId="22" hidden="1"/>
    <cellStyle name="Calculation" xfId="11197" builtinId="22" hidden="1"/>
    <cellStyle name="Calculation" xfId="11505" builtinId="22" hidden="1"/>
    <cellStyle name="Calculation" xfId="11552" builtinId="22" hidden="1"/>
    <cellStyle name="Calculation" xfId="11589" builtinId="22" hidden="1"/>
    <cellStyle name="Calculation" xfId="11635" builtinId="22" hidden="1"/>
    <cellStyle name="Calculation" xfId="11664" builtinId="22" hidden="1"/>
    <cellStyle name="Calculation" xfId="11704" builtinId="22" hidden="1"/>
    <cellStyle name="Calculation" xfId="11492" builtinId="22" hidden="1"/>
    <cellStyle name="Calculation" xfId="11780" builtinId="22" hidden="1"/>
    <cellStyle name="Calculation" xfId="11826" builtinId="22" hidden="1"/>
    <cellStyle name="Calculation" xfId="11863" builtinId="22" hidden="1"/>
    <cellStyle name="Calculation" xfId="11910" builtinId="22" hidden="1"/>
    <cellStyle name="Calculation" xfId="11939" builtinId="22" hidden="1"/>
    <cellStyle name="Calculation" xfId="11979" builtinId="22" hidden="1"/>
    <cellStyle name="Calculation" xfId="11768" builtinId="22" hidden="1"/>
    <cellStyle name="Calculation" xfId="12058" builtinId="22" hidden="1"/>
    <cellStyle name="Calculation" xfId="12101" builtinId="22" hidden="1"/>
    <cellStyle name="Calculation" xfId="12137" builtinId="22" hidden="1"/>
    <cellStyle name="Calculation" xfId="12180" builtinId="22" hidden="1"/>
    <cellStyle name="Calculation" xfId="12209" builtinId="22" hidden="1"/>
    <cellStyle name="Calculation" xfId="12249" builtinId="22" hidden="1"/>
    <cellStyle name="Calculation" xfId="11539" builtinId="22" hidden="1"/>
    <cellStyle name="Calculation" xfId="12312" builtinId="22" hidden="1"/>
    <cellStyle name="Calculation" xfId="12356" builtinId="22" hidden="1"/>
    <cellStyle name="Calculation" xfId="12393" builtinId="22" hidden="1"/>
    <cellStyle name="Calculation" xfId="12441" builtinId="22" hidden="1"/>
    <cellStyle name="Calculation" xfId="12470" builtinId="22" hidden="1"/>
    <cellStyle name="Calculation" xfId="12510" builtinId="22" hidden="1"/>
    <cellStyle name="Calculation" xfId="12554" builtinId="22" hidden="1"/>
    <cellStyle name="Calculation" xfId="12601" builtinId="22" hidden="1"/>
    <cellStyle name="Calculation" xfId="11146" builtinId="22" hidden="1"/>
    <cellStyle name="Calculation" xfId="9566" builtinId="22" hidden="1"/>
    <cellStyle name="Calculation" xfId="11170" builtinId="22" hidden="1"/>
    <cellStyle name="Calculation" xfId="11143" builtinId="22" hidden="1"/>
    <cellStyle name="Calculation" xfId="9737" builtinId="22" hidden="1"/>
    <cellStyle name="Calculation" xfId="12646" builtinId="22" hidden="1"/>
    <cellStyle name="Calculation" xfId="12688" builtinId="22" hidden="1"/>
    <cellStyle name="Calculation" xfId="12723" builtinId="22" hidden="1"/>
    <cellStyle name="Calculation" xfId="12773" builtinId="22" hidden="1"/>
    <cellStyle name="Calculation" xfId="12807" builtinId="22" hidden="1"/>
    <cellStyle name="Calculation" xfId="12822" builtinId="22" hidden="1"/>
    <cellStyle name="Calculation" xfId="12891" builtinId="22" hidden="1"/>
    <cellStyle name="Calculation" xfId="12939" builtinId="22" hidden="1"/>
    <cellStyle name="Calculation" xfId="12983" builtinId="22" hidden="1"/>
    <cellStyle name="Calculation" xfId="13025" builtinId="22" hidden="1"/>
    <cellStyle name="Calculation" xfId="13068" builtinId="22" hidden="1"/>
    <cellStyle name="Calculation" xfId="13103" builtinId="22" hidden="1"/>
    <cellStyle name="Calculation" xfId="13154" builtinId="22" hidden="1"/>
    <cellStyle name="Calculation" xfId="13188" builtinId="22" hidden="1"/>
    <cellStyle name="Calculation" xfId="13202" builtinId="22" hidden="1"/>
    <cellStyle name="Calculation" xfId="13269" builtinId="22" hidden="1"/>
    <cellStyle name="Calculation" xfId="13113" builtinId="22" hidden="1"/>
    <cellStyle name="Calculation" xfId="13319" builtinId="22" hidden="1"/>
    <cellStyle name="Calculation" xfId="13361" builtinId="22" hidden="1"/>
    <cellStyle name="Calculation" xfId="13404" builtinId="22" hidden="1"/>
    <cellStyle name="Calculation" xfId="13439" builtinId="22" hidden="1"/>
    <cellStyle name="Calculation" xfId="13489" builtinId="22" hidden="1"/>
    <cellStyle name="Calculation" xfId="13524" builtinId="22" hidden="1"/>
    <cellStyle name="Calculation" xfId="13540" builtinId="22" hidden="1"/>
    <cellStyle name="Calculation" xfId="13609" builtinId="22" hidden="1"/>
    <cellStyle name="Calculation" xfId="13616" builtinId="22" hidden="1"/>
    <cellStyle name="Calculation" xfId="13649" builtinId="22" hidden="1"/>
    <cellStyle name="Calculation" xfId="13688" builtinId="22" hidden="1"/>
    <cellStyle name="Calculation" xfId="13728" builtinId="22" hidden="1"/>
    <cellStyle name="Calculation" xfId="13761" builtinId="22" hidden="1"/>
    <cellStyle name="Calculation" xfId="13805" builtinId="22" hidden="1"/>
    <cellStyle name="Calculation" xfId="13838" builtinId="22" hidden="1"/>
    <cellStyle name="Calculation" xfId="13849" builtinId="22" hidden="1"/>
    <cellStyle name="Calculation" xfId="13913" builtinId="22" hidden="1"/>
    <cellStyle name="Calculation" xfId="9671" builtinId="22" hidden="1"/>
    <cellStyle name="Calculation" xfId="13945" builtinId="22" hidden="1"/>
    <cellStyle name="Calculation" xfId="13952" builtinId="22" hidden="1"/>
    <cellStyle name="Calculation" xfId="14021" builtinId="22" hidden="1"/>
    <cellStyle name="Calculation" xfId="14068" builtinId="22" hidden="1"/>
    <cellStyle name="Calculation" xfId="14111" builtinId="22" hidden="1"/>
    <cellStyle name="Calculation" xfId="14145" builtinId="22" hidden="1"/>
    <cellStyle name="Calculation" xfId="14186" builtinId="22" hidden="1"/>
    <cellStyle name="Calculation" xfId="14212" builtinId="22" hidden="1"/>
    <cellStyle name="Calculation" xfId="14249" builtinId="22" hidden="1"/>
    <cellStyle name="Calculation" xfId="14054" builtinId="22" hidden="1"/>
    <cellStyle name="Calculation" xfId="14327" builtinId="22" hidden="1"/>
    <cellStyle name="Calculation" xfId="14372" builtinId="22" hidden="1"/>
    <cellStyle name="Calculation" xfId="14407" builtinId="22" hidden="1"/>
    <cellStyle name="Calculation" xfId="14450" builtinId="22" hidden="1"/>
    <cellStyle name="Calculation" xfId="14477" builtinId="22" hidden="1"/>
    <cellStyle name="Calculation" xfId="14514" builtinId="22" hidden="1"/>
    <cellStyle name="Calculation" xfId="14316" builtinId="22" hidden="1"/>
    <cellStyle name="Calculation" xfId="14586" builtinId="22" hidden="1"/>
    <cellStyle name="Calculation" xfId="14630" builtinId="22" hidden="1"/>
    <cellStyle name="Calculation" xfId="14665" builtinId="22" hidden="1"/>
    <cellStyle name="Calculation" xfId="14709" builtinId="22" hidden="1"/>
    <cellStyle name="Calculation" xfId="14736" builtinId="22" hidden="1"/>
    <cellStyle name="Calculation" xfId="14773" builtinId="22" hidden="1"/>
    <cellStyle name="Calculation" xfId="14574" builtinId="22" hidden="1"/>
    <cellStyle name="Calculation" xfId="14848" builtinId="22" hidden="1"/>
    <cellStyle name="Calculation" xfId="14890" builtinId="22" hidden="1"/>
    <cellStyle name="Calculation" xfId="14924" builtinId="22" hidden="1"/>
    <cellStyle name="Calculation" xfId="14965" builtinId="22" hidden="1"/>
    <cellStyle name="Calculation" xfId="14992" builtinId="22" hidden="1"/>
    <cellStyle name="Calculation" xfId="15029" builtinId="22" hidden="1"/>
    <cellStyle name="Calculation" xfId="14359" builtinId="22" hidden="1"/>
    <cellStyle name="Calculation" xfId="15089" builtinId="22" hidden="1"/>
    <cellStyle name="Calculation" xfId="15131" builtinId="22" hidden="1"/>
    <cellStyle name="Calculation" xfId="15166" builtinId="22" hidden="1"/>
    <cellStyle name="Calculation" xfId="15209" builtinId="22" hidden="1"/>
    <cellStyle name="Calculation" xfId="15236" builtinId="22" hidden="1"/>
    <cellStyle name="Calculation" xfId="15273" builtinId="22" hidden="1"/>
    <cellStyle name="Calculation" xfId="15314" builtinId="22" hidden="1"/>
    <cellStyle name="Calculation" xfId="15353" builtinId="22" hidden="1"/>
    <cellStyle name="Check Cell" xfId="15" builtinId="23" hidden="1"/>
    <cellStyle name="Check Cell" xfId="72" builtinId="23" hidden="1"/>
    <cellStyle name="Check Cell" xfId="113" builtinId="23" hidden="1"/>
    <cellStyle name="Check Cell" xfId="162" builtinId="23" hidden="1"/>
    <cellStyle name="Check Cell" xfId="202" builtinId="23" hidden="1"/>
    <cellStyle name="Check Cell" xfId="256" builtinId="23" hidden="1"/>
    <cellStyle name="Check Cell" xfId="301" builtinId="23" hidden="1"/>
    <cellStyle name="Check Cell" xfId="344" builtinId="23" hidden="1"/>
    <cellStyle name="Check Cell" xfId="388" builtinId="23" hidden="1"/>
    <cellStyle name="Check Cell" xfId="424" builtinId="23" hidden="1"/>
    <cellStyle name="Check Cell" xfId="473" builtinId="23" hidden="1"/>
    <cellStyle name="Check Cell" xfId="508" builtinId="23" hidden="1"/>
    <cellStyle name="Check Cell" xfId="553" builtinId="23" hidden="1"/>
    <cellStyle name="Check Cell" xfId="592" builtinId="23" hidden="1"/>
    <cellStyle name="Check Cell" xfId="641" builtinId="23" hidden="1"/>
    <cellStyle name="Check Cell" xfId="685" builtinId="23" hidden="1"/>
    <cellStyle name="Check Cell" xfId="727" builtinId="23" hidden="1"/>
    <cellStyle name="Check Cell" xfId="770" builtinId="23" hidden="1"/>
    <cellStyle name="Check Cell" xfId="806" builtinId="23" hidden="1"/>
    <cellStyle name="Check Cell" xfId="856" builtinId="23" hidden="1"/>
    <cellStyle name="Check Cell" xfId="891" builtinId="23" hidden="1"/>
    <cellStyle name="Check Cell" xfId="935" builtinId="23" hidden="1"/>
    <cellStyle name="Check Cell" xfId="971" builtinId="23" hidden="1"/>
    <cellStyle name="Check Cell" xfId="775" builtinId="23" hidden="1"/>
    <cellStyle name="Check Cell" xfId="1021" builtinId="23" hidden="1"/>
    <cellStyle name="Check Cell" xfId="1063" builtinId="23" hidden="1"/>
    <cellStyle name="Check Cell" xfId="1106" builtinId="23" hidden="1"/>
    <cellStyle name="Check Cell" xfId="1142" builtinId="23" hidden="1"/>
    <cellStyle name="Check Cell" xfId="1191" builtinId="23" hidden="1"/>
    <cellStyle name="Check Cell" xfId="1227" builtinId="23" hidden="1"/>
    <cellStyle name="Check Cell" xfId="1272" builtinId="23" hidden="1"/>
    <cellStyle name="Check Cell" xfId="1311" builtinId="23" hidden="1"/>
    <cellStyle name="Check Cell" xfId="1302" builtinId="23" hidden="1"/>
    <cellStyle name="Check Cell" xfId="1351" builtinId="23" hidden="1"/>
    <cellStyle name="Check Cell" xfId="1391" builtinId="23" hidden="1"/>
    <cellStyle name="Check Cell" xfId="1431" builtinId="23" hidden="1"/>
    <cellStyle name="Check Cell" xfId="1465" builtinId="23" hidden="1"/>
    <cellStyle name="Check Cell" xfId="1508" builtinId="23" hidden="1"/>
    <cellStyle name="Check Cell" xfId="1542" builtinId="23" hidden="1"/>
    <cellStyle name="Check Cell" xfId="1581" builtinId="23" hidden="1"/>
    <cellStyle name="Check Cell" xfId="1616" builtinId="23" hidden="1"/>
    <cellStyle name="Check Cell" xfId="623" builtinId="23" hidden="1"/>
    <cellStyle name="Check Cell" xfId="1648" builtinId="23" hidden="1"/>
    <cellStyle name="Check Cell" xfId="1685" builtinId="23" hidden="1"/>
    <cellStyle name="Check Cell" xfId="1735" builtinId="23" hidden="1"/>
    <cellStyle name="Check Cell" xfId="1791" builtinId="23" hidden="1"/>
    <cellStyle name="Check Cell" xfId="1838" builtinId="23" hidden="1"/>
    <cellStyle name="Check Cell" xfId="1825" builtinId="23" hidden="1"/>
    <cellStyle name="Check Cell" xfId="1888" builtinId="23" hidden="1"/>
    <cellStyle name="Check Cell" xfId="1956" builtinId="23" hidden="1"/>
    <cellStyle name="Check Cell" xfId="1995" builtinId="23" hidden="1"/>
    <cellStyle name="Check Cell" xfId="1740" builtinId="23" hidden="1"/>
    <cellStyle name="Check Cell" xfId="2088" builtinId="23" hidden="1"/>
    <cellStyle name="Check Cell" xfId="2136" builtinId="23" hidden="1"/>
    <cellStyle name="Check Cell" xfId="2123" builtinId="23" hidden="1"/>
    <cellStyle name="Check Cell" xfId="2186" builtinId="23" hidden="1"/>
    <cellStyle name="Check Cell" xfId="2253" builtinId="23" hidden="1"/>
    <cellStyle name="Check Cell" xfId="2292" builtinId="23" hidden="1"/>
    <cellStyle name="Check Cell" xfId="2144" builtinId="23" hidden="1"/>
    <cellStyle name="Check Cell" xfId="2370" builtinId="23" hidden="1"/>
    <cellStyle name="Check Cell" xfId="2417" builtinId="23" hidden="1"/>
    <cellStyle name="Check Cell" xfId="2404" builtinId="23" hidden="1"/>
    <cellStyle name="Check Cell" xfId="2467" builtinId="23" hidden="1"/>
    <cellStyle name="Check Cell" xfId="2535" builtinId="23" hidden="1"/>
    <cellStyle name="Check Cell" xfId="2574" builtinId="23" hidden="1"/>
    <cellStyle name="Check Cell" xfId="2461" builtinId="23" hidden="1"/>
    <cellStyle name="Check Cell" xfId="2654" builtinId="23" hidden="1"/>
    <cellStyle name="Check Cell" xfId="2700" builtinId="23" hidden="1"/>
    <cellStyle name="Check Cell" xfId="2688" builtinId="23" hidden="1"/>
    <cellStyle name="Check Cell" xfId="2748" builtinId="23" hidden="1"/>
    <cellStyle name="Check Cell" xfId="2815" builtinId="23" hidden="1"/>
    <cellStyle name="Check Cell" xfId="2854" builtinId="23" hidden="1"/>
    <cellStyle name="Check Cell" xfId="2786" builtinId="23" hidden="1"/>
    <cellStyle name="Check Cell" xfId="2918" builtinId="23" hidden="1"/>
    <cellStyle name="Check Cell" xfId="2963" builtinId="23" hidden="1"/>
    <cellStyle name="Check Cell" xfId="2950" builtinId="23" hidden="1"/>
    <cellStyle name="Check Cell" xfId="3012" builtinId="23" hidden="1"/>
    <cellStyle name="Check Cell" xfId="3080" builtinId="23" hidden="1"/>
    <cellStyle name="Check Cell" xfId="3119" builtinId="23" hidden="1"/>
    <cellStyle name="Check Cell" xfId="3165" builtinId="23" hidden="1"/>
    <cellStyle name="Check Cell" xfId="3213" builtinId="23" hidden="1"/>
    <cellStyle name="Check Cell" xfId="3263" builtinId="23" hidden="1"/>
    <cellStyle name="Check Cell" xfId="3309" builtinId="23" hidden="1"/>
    <cellStyle name="Check Cell" xfId="3349" builtinId="23" hidden="1"/>
    <cellStyle name="Check Cell" xfId="3399" builtinId="23" hidden="1"/>
    <cellStyle name="Check Cell" xfId="3444" builtinId="23" hidden="1"/>
    <cellStyle name="Check Cell" xfId="3487" builtinId="23" hidden="1"/>
    <cellStyle name="Check Cell" xfId="3531" builtinId="23" hidden="1"/>
    <cellStyle name="Check Cell" xfId="3567" builtinId="23" hidden="1"/>
    <cellStyle name="Check Cell" xfId="3616" builtinId="23" hidden="1"/>
    <cellStyle name="Check Cell" xfId="3651" builtinId="23" hidden="1"/>
    <cellStyle name="Check Cell" xfId="3696" builtinId="23" hidden="1"/>
    <cellStyle name="Check Cell" xfId="3735" builtinId="23" hidden="1"/>
    <cellStyle name="Check Cell" xfId="3784" builtinId="23" hidden="1"/>
    <cellStyle name="Check Cell" xfId="3828" builtinId="23" hidden="1"/>
    <cellStyle name="Check Cell" xfId="3870" builtinId="23" hidden="1"/>
    <cellStyle name="Check Cell" xfId="3913" builtinId="23" hidden="1"/>
    <cellStyle name="Check Cell" xfId="3949" builtinId="23" hidden="1"/>
    <cellStyle name="Check Cell" xfId="3999" builtinId="23" hidden="1"/>
    <cellStyle name="Check Cell" xfId="4034" builtinId="23" hidden="1"/>
    <cellStyle name="Check Cell" xfId="4078" builtinId="23" hidden="1"/>
    <cellStyle name="Check Cell" xfId="4114" builtinId="23" hidden="1"/>
    <cellStyle name="Check Cell" xfId="3918" builtinId="23" hidden="1"/>
    <cellStyle name="Check Cell" xfId="4164" builtinId="23" hidden="1"/>
    <cellStyle name="Check Cell" xfId="4206" builtinId="23" hidden="1"/>
    <cellStyle name="Check Cell" xfId="4249" builtinId="23" hidden="1"/>
    <cellStyle name="Check Cell" xfId="4285" builtinId="23" hidden="1"/>
    <cellStyle name="Check Cell" xfId="4334" builtinId="23" hidden="1"/>
    <cellStyle name="Check Cell" xfId="4370" builtinId="23" hidden="1"/>
    <cellStyle name="Check Cell" xfId="4415" builtinId="23" hidden="1"/>
    <cellStyle name="Check Cell" xfId="4454" builtinId="23" hidden="1"/>
    <cellStyle name="Check Cell" xfId="4445" builtinId="23" hidden="1"/>
    <cellStyle name="Check Cell" xfId="4494" builtinId="23" hidden="1"/>
    <cellStyle name="Check Cell" xfId="4534" builtinId="23" hidden="1"/>
    <cellStyle name="Check Cell" xfId="4574" builtinId="23" hidden="1"/>
    <cellStyle name="Check Cell" xfId="4608" builtinId="23" hidden="1"/>
    <cellStyle name="Check Cell" xfId="4651" builtinId="23" hidden="1"/>
    <cellStyle name="Check Cell" xfId="4685" builtinId="23" hidden="1"/>
    <cellStyle name="Check Cell" xfId="4724" builtinId="23" hidden="1"/>
    <cellStyle name="Check Cell" xfId="4759" builtinId="23" hidden="1"/>
    <cellStyle name="Check Cell" xfId="3766" builtinId="23" hidden="1"/>
    <cellStyle name="Check Cell" xfId="4791" builtinId="23" hidden="1"/>
    <cellStyle name="Check Cell" xfId="4828" builtinId="23" hidden="1"/>
    <cellStyle name="Check Cell" xfId="4877" builtinId="23" hidden="1"/>
    <cellStyle name="Check Cell" xfId="4932" builtinId="23" hidden="1"/>
    <cellStyle name="Check Cell" xfId="4978" builtinId="23" hidden="1"/>
    <cellStyle name="Check Cell" xfId="4965" builtinId="23" hidden="1"/>
    <cellStyle name="Check Cell" xfId="5027" builtinId="23" hidden="1"/>
    <cellStyle name="Check Cell" xfId="5095" builtinId="23" hidden="1"/>
    <cellStyle name="Check Cell" xfId="5134" builtinId="23" hidden="1"/>
    <cellStyle name="Check Cell" xfId="4882" builtinId="23" hidden="1"/>
    <cellStyle name="Check Cell" xfId="5226" builtinId="23" hidden="1"/>
    <cellStyle name="Check Cell" xfId="5274" builtinId="23" hidden="1"/>
    <cellStyle name="Check Cell" xfId="5261" builtinId="23" hidden="1"/>
    <cellStyle name="Check Cell" xfId="5324" builtinId="23" hidden="1"/>
    <cellStyle name="Check Cell" xfId="5391" builtinId="23" hidden="1"/>
    <cellStyle name="Check Cell" xfId="5430" builtinId="23" hidden="1"/>
    <cellStyle name="Check Cell" xfId="5282" builtinId="23" hidden="1"/>
    <cellStyle name="Check Cell" xfId="5508" builtinId="23" hidden="1"/>
    <cellStyle name="Check Cell" xfId="5555" builtinId="23" hidden="1"/>
    <cellStyle name="Check Cell" xfId="5542" builtinId="23" hidden="1"/>
    <cellStyle name="Check Cell" xfId="5605" builtinId="23" hidden="1"/>
    <cellStyle name="Check Cell" xfId="5673" builtinId="23" hidden="1"/>
    <cellStyle name="Check Cell" xfId="5712" builtinId="23" hidden="1"/>
    <cellStyle name="Check Cell" xfId="5599" builtinId="23" hidden="1"/>
    <cellStyle name="Check Cell" xfId="5792" builtinId="23" hidden="1"/>
    <cellStyle name="Check Cell" xfId="5838" builtinId="23" hidden="1"/>
    <cellStyle name="Check Cell" xfId="5826" builtinId="23" hidden="1"/>
    <cellStyle name="Check Cell" xfId="5886" builtinId="23" hidden="1"/>
    <cellStyle name="Check Cell" xfId="5953" builtinId="23" hidden="1"/>
    <cellStyle name="Check Cell" xfId="5992" builtinId="23" hidden="1"/>
    <cellStyle name="Check Cell" xfId="5924" builtinId="23" hidden="1"/>
    <cellStyle name="Check Cell" xfId="6056" builtinId="23" hidden="1"/>
    <cellStyle name="Check Cell" xfId="6101" builtinId="23" hidden="1"/>
    <cellStyle name="Check Cell" xfId="6088" builtinId="23" hidden="1"/>
    <cellStyle name="Check Cell" xfId="6150" builtinId="23" hidden="1"/>
    <cellStyle name="Check Cell" xfId="6218" builtinId="23" hidden="1"/>
    <cellStyle name="Check Cell" xfId="6257" builtinId="23" hidden="1"/>
    <cellStyle name="Check Cell" xfId="6303" builtinId="23" hidden="1"/>
    <cellStyle name="Check Cell" xfId="6350" builtinId="23" hidden="1"/>
    <cellStyle name="Check Cell" xfId="6397" builtinId="23" hidden="1"/>
    <cellStyle name="Check Cell" xfId="6458" builtinId="23" hidden="1"/>
    <cellStyle name="Check Cell" xfId="6499" builtinId="23" hidden="1"/>
    <cellStyle name="Check Cell" xfId="6550" builtinId="23" hidden="1"/>
    <cellStyle name="Check Cell" xfId="6595" builtinId="23" hidden="1"/>
    <cellStyle name="Check Cell" xfId="6638" builtinId="23" hidden="1"/>
    <cellStyle name="Check Cell" xfId="6682" builtinId="23" hidden="1"/>
    <cellStyle name="Check Cell" xfId="6718" builtinId="23" hidden="1"/>
    <cellStyle name="Check Cell" xfId="6767" builtinId="23" hidden="1"/>
    <cellStyle name="Check Cell" xfId="6802" builtinId="23" hidden="1"/>
    <cellStyle name="Check Cell" xfId="6847" builtinId="23" hidden="1"/>
    <cellStyle name="Check Cell" xfId="6886" builtinId="23" hidden="1"/>
    <cellStyle name="Check Cell" xfId="6935" builtinId="23" hidden="1"/>
    <cellStyle name="Check Cell" xfId="6979" builtinId="23" hidden="1"/>
    <cellStyle name="Check Cell" xfId="7021" builtinId="23" hidden="1"/>
    <cellStyle name="Check Cell" xfId="7064" builtinId="23" hidden="1"/>
    <cellStyle name="Check Cell" xfId="7100" builtinId="23" hidden="1"/>
    <cellStyle name="Check Cell" xfId="7150" builtinId="23" hidden="1"/>
    <cellStyle name="Check Cell" xfId="7185" builtinId="23" hidden="1"/>
    <cellStyle name="Check Cell" xfId="7229" builtinId="23" hidden="1"/>
    <cellStyle name="Check Cell" xfId="7265" builtinId="23" hidden="1"/>
    <cellStyle name="Check Cell" xfId="7069" builtinId="23" hidden="1"/>
    <cellStyle name="Check Cell" xfId="7315" builtinId="23" hidden="1"/>
    <cellStyle name="Check Cell" xfId="7357" builtinId="23" hidden="1"/>
    <cellStyle name="Check Cell" xfId="7400" builtinId="23" hidden="1"/>
    <cellStyle name="Check Cell" xfId="7436" builtinId="23" hidden="1"/>
    <cellStyle name="Check Cell" xfId="7485" builtinId="23" hidden="1"/>
    <cellStyle name="Check Cell" xfId="7521" builtinId="23" hidden="1"/>
    <cellStyle name="Check Cell" xfId="7566" builtinId="23" hidden="1"/>
    <cellStyle name="Check Cell" xfId="7605" builtinId="23" hidden="1"/>
    <cellStyle name="Check Cell" xfId="7596" builtinId="23" hidden="1"/>
    <cellStyle name="Check Cell" xfId="7645" builtinId="23" hidden="1"/>
    <cellStyle name="Check Cell" xfId="7685" builtinId="23" hidden="1"/>
    <cellStyle name="Check Cell" xfId="7725" builtinId="23" hidden="1"/>
    <cellStyle name="Check Cell" xfId="7759" builtinId="23" hidden="1"/>
    <cellStyle name="Check Cell" xfId="7802" builtinId="23" hidden="1"/>
    <cellStyle name="Check Cell" xfId="7836" builtinId="23" hidden="1"/>
    <cellStyle name="Check Cell" xfId="7875" builtinId="23" hidden="1"/>
    <cellStyle name="Check Cell" xfId="7910" builtinId="23" hidden="1"/>
    <cellStyle name="Check Cell" xfId="6917" builtinId="23" hidden="1"/>
    <cellStyle name="Check Cell" xfId="7942" builtinId="23" hidden="1"/>
    <cellStyle name="Check Cell" xfId="7979" builtinId="23" hidden="1"/>
    <cellStyle name="Check Cell" xfId="8029" builtinId="23" hidden="1"/>
    <cellStyle name="Check Cell" xfId="8085" builtinId="23" hidden="1"/>
    <cellStyle name="Check Cell" xfId="8132" builtinId="23" hidden="1"/>
    <cellStyle name="Check Cell" xfId="8119" builtinId="23" hidden="1"/>
    <cellStyle name="Check Cell" xfId="8182" builtinId="23" hidden="1"/>
    <cellStyle name="Check Cell" xfId="8250" builtinId="23" hidden="1"/>
    <cellStyle name="Check Cell" xfId="8289" builtinId="23" hidden="1"/>
    <cellStyle name="Check Cell" xfId="8034" builtinId="23" hidden="1"/>
    <cellStyle name="Check Cell" xfId="8382" builtinId="23" hidden="1"/>
    <cellStyle name="Check Cell" xfId="8430" builtinId="23" hidden="1"/>
    <cellStyle name="Check Cell" xfId="8417" builtinId="23" hidden="1"/>
    <cellStyle name="Check Cell" xfId="8480" builtinId="23" hidden="1"/>
    <cellStyle name="Check Cell" xfId="8547" builtinId="23" hidden="1"/>
    <cellStyle name="Check Cell" xfId="8586" builtinId="23" hidden="1"/>
    <cellStyle name="Check Cell" xfId="8438" builtinId="23" hidden="1"/>
    <cellStyle name="Check Cell" xfId="8664" builtinId="23" hidden="1"/>
    <cellStyle name="Check Cell" xfId="8711" builtinId="23" hidden="1"/>
    <cellStyle name="Check Cell" xfId="8698" builtinId="23" hidden="1"/>
    <cellStyle name="Check Cell" xfId="8761" builtinId="23" hidden="1"/>
    <cellStyle name="Check Cell" xfId="8829" builtinId="23" hidden="1"/>
    <cellStyle name="Check Cell" xfId="8868" builtinId="23" hidden="1"/>
    <cellStyle name="Check Cell" xfId="8755" builtinId="23" hidden="1"/>
    <cellStyle name="Check Cell" xfId="8948" builtinId="23" hidden="1"/>
    <cellStyle name="Check Cell" xfId="8994" builtinId="23" hidden="1"/>
    <cellStyle name="Check Cell" xfId="8982" builtinId="23" hidden="1"/>
    <cellStyle name="Check Cell" xfId="9042" builtinId="23" hidden="1"/>
    <cellStyle name="Check Cell" xfId="9109" builtinId="23" hidden="1"/>
    <cellStyle name="Check Cell" xfId="9148" builtinId="23" hidden="1"/>
    <cellStyle name="Check Cell" xfId="9080" builtinId="23" hidden="1"/>
    <cellStyle name="Check Cell" xfId="9212" builtinId="23" hidden="1"/>
    <cellStyle name="Check Cell" xfId="9257" builtinId="23" hidden="1"/>
    <cellStyle name="Check Cell" xfId="9244" builtinId="23" hidden="1"/>
    <cellStyle name="Check Cell" xfId="9306" builtinId="23" hidden="1"/>
    <cellStyle name="Check Cell" xfId="9374" builtinId="23" hidden="1"/>
    <cellStyle name="Check Cell" xfId="9413" builtinId="23" hidden="1"/>
    <cellStyle name="Check Cell" xfId="9459" builtinId="23" hidden="1"/>
    <cellStyle name="Check Cell" xfId="9507" builtinId="23" hidden="1"/>
    <cellStyle name="Check Cell" xfId="6534" builtinId="23" hidden="1"/>
    <cellStyle name="Check Cell" xfId="9596" builtinId="23" hidden="1"/>
    <cellStyle name="Check Cell" xfId="9635" builtinId="23" hidden="1"/>
    <cellStyle name="Check Cell" xfId="9687" builtinId="23" hidden="1"/>
    <cellStyle name="Check Cell" xfId="9732" builtinId="23" hidden="1"/>
    <cellStyle name="Check Cell" xfId="9773" builtinId="23" hidden="1"/>
    <cellStyle name="Check Cell" xfId="9817" builtinId="23" hidden="1"/>
    <cellStyle name="Check Cell" xfId="9853" builtinId="23" hidden="1"/>
    <cellStyle name="Check Cell" xfId="9902" builtinId="23" hidden="1"/>
    <cellStyle name="Check Cell" xfId="9937" builtinId="23" hidden="1"/>
    <cellStyle name="Check Cell" xfId="9982" builtinId="23" hidden="1"/>
    <cellStyle name="Check Cell" xfId="10021" builtinId="23" hidden="1"/>
    <cellStyle name="Check Cell" xfId="10070" builtinId="23" hidden="1"/>
    <cellStyle name="Check Cell" xfId="10114" builtinId="23" hidden="1"/>
    <cellStyle name="Check Cell" xfId="10156" builtinId="23" hidden="1"/>
    <cellStyle name="Check Cell" xfId="10199" builtinId="23" hidden="1"/>
    <cellStyle name="Check Cell" xfId="10235" builtinId="23" hidden="1"/>
    <cellStyle name="Check Cell" xfId="10285" builtinId="23" hidden="1"/>
    <cellStyle name="Check Cell" xfId="10320" builtinId="23" hidden="1"/>
    <cellStyle name="Check Cell" xfId="10364" builtinId="23" hidden="1"/>
    <cellStyle name="Check Cell" xfId="10400" builtinId="23" hidden="1"/>
    <cellStyle name="Check Cell" xfId="10204" builtinId="23" hidden="1"/>
    <cellStyle name="Check Cell" xfId="10450" builtinId="23" hidden="1"/>
    <cellStyle name="Check Cell" xfId="10492" builtinId="23" hidden="1"/>
    <cellStyle name="Check Cell" xfId="10535" builtinId="23" hidden="1"/>
    <cellStyle name="Check Cell" xfId="10571" builtinId="23" hidden="1"/>
    <cellStyle name="Check Cell" xfId="10620" builtinId="23" hidden="1"/>
    <cellStyle name="Check Cell" xfId="10656" builtinId="23" hidden="1"/>
    <cellStyle name="Check Cell" xfId="10701" builtinId="23" hidden="1"/>
    <cellStyle name="Check Cell" xfId="10740" builtinId="23" hidden="1"/>
    <cellStyle name="Check Cell" xfId="10731" builtinId="23" hidden="1"/>
    <cellStyle name="Check Cell" xfId="10780" builtinId="23" hidden="1"/>
    <cellStyle name="Check Cell" xfId="10820" builtinId="23" hidden="1"/>
    <cellStyle name="Check Cell" xfId="10860" builtinId="23" hidden="1"/>
    <cellStyle name="Check Cell" xfId="10894" builtinId="23" hidden="1"/>
    <cellStyle name="Check Cell" xfId="10937" builtinId="23" hidden="1"/>
    <cellStyle name="Check Cell" xfId="10971" builtinId="23" hidden="1"/>
    <cellStyle name="Check Cell" xfId="11010" builtinId="23" hidden="1"/>
    <cellStyle name="Check Cell" xfId="11045" builtinId="23" hidden="1"/>
    <cellStyle name="Check Cell" xfId="10052" builtinId="23" hidden="1"/>
    <cellStyle name="Check Cell" xfId="11077" builtinId="23" hidden="1"/>
    <cellStyle name="Check Cell" xfId="11113" builtinId="23" hidden="1"/>
    <cellStyle name="Check Cell" xfId="11162" builtinId="23" hidden="1"/>
    <cellStyle name="Check Cell" xfId="11217" builtinId="23" hidden="1"/>
    <cellStyle name="Check Cell" xfId="11263" builtinId="23" hidden="1"/>
    <cellStyle name="Check Cell" xfId="11250" builtinId="23" hidden="1"/>
    <cellStyle name="Check Cell" xfId="11313" builtinId="23" hidden="1"/>
    <cellStyle name="Check Cell" xfId="11380" builtinId="23" hidden="1"/>
    <cellStyle name="Check Cell" xfId="11418" builtinId="23" hidden="1"/>
    <cellStyle name="Check Cell" xfId="11167" builtinId="23" hidden="1"/>
    <cellStyle name="Check Cell" xfId="11507" builtinId="23" hidden="1"/>
    <cellStyle name="Check Cell" xfId="11554" builtinId="23" hidden="1"/>
    <cellStyle name="Check Cell" xfId="11541" builtinId="23" hidden="1"/>
    <cellStyle name="Check Cell" xfId="11601" builtinId="23" hidden="1"/>
    <cellStyle name="Check Cell" xfId="11667" builtinId="23" hidden="1"/>
    <cellStyle name="Check Cell" xfId="11705" builtinId="23" hidden="1"/>
    <cellStyle name="Check Cell" xfId="11561" builtinId="23" hidden="1"/>
    <cellStyle name="Check Cell" xfId="11782" builtinId="23" hidden="1"/>
    <cellStyle name="Check Cell" xfId="11828" builtinId="23" hidden="1"/>
    <cellStyle name="Check Cell" xfId="11815" builtinId="23" hidden="1"/>
    <cellStyle name="Check Cell" xfId="11875" builtinId="23" hidden="1"/>
    <cellStyle name="Check Cell" xfId="11942" builtinId="23" hidden="1"/>
    <cellStyle name="Check Cell" xfId="11980" builtinId="23" hidden="1"/>
    <cellStyle name="Check Cell" xfId="11870" builtinId="23" hidden="1"/>
    <cellStyle name="Check Cell" xfId="12060" builtinId="23" hidden="1"/>
    <cellStyle name="Check Cell" xfId="12103" builtinId="23" hidden="1"/>
    <cellStyle name="Check Cell" xfId="12091" builtinId="23" hidden="1"/>
    <cellStyle name="Check Cell" xfId="12147" builtinId="23" hidden="1"/>
    <cellStyle name="Check Cell" xfId="12212" builtinId="23" hidden="1"/>
    <cellStyle name="Check Cell" xfId="12250" builtinId="23" hidden="1"/>
    <cellStyle name="Check Cell" xfId="12183" builtinId="23" hidden="1"/>
    <cellStyle name="Check Cell" xfId="12314" builtinId="23" hidden="1"/>
    <cellStyle name="Check Cell" xfId="12358" builtinId="23" hidden="1"/>
    <cellStyle name="Check Cell" xfId="12345" builtinId="23" hidden="1"/>
    <cellStyle name="Check Cell" xfId="12405" builtinId="23" hidden="1"/>
    <cellStyle name="Check Cell" xfId="12473" builtinId="23" hidden="1"/>
    <cellStyle name="Check Cell" xfId="12511" builtinId="23" hidden="1"/>
    <cellStyle name="Check Cell" xfId="12556" builtinId="23" hidden="1"/>
    <cellStyle name="Check Cell" xfId="12603" builtinId="23" hidden="1"/>
    <cellStyle name="Check Cell" xfId="8071" builtinId="23" hidden="1"/>
    <cellStyle name="Check Cell" xfId="6383" builtinId="23" hidden="1"/>
    <cellStyle name="Check Cell" xfId="11085" builtinId="23" hidden="1"/>
    <cellStyle name="Check Cell" xfId="12561" builtinId="23" hidden="1"/>
    <cellStyle name="Check Cell" xfId="12364" builtinId="23" hidden="1"/>
    <cellStyle name="Check Cell" xfId="12648" builtinId="23" hidden="1"/>
    <cellStyle name="Check Cell" xfId="12690" builtinId="23" hidden="1"/>
    <cellStyle name="Check Cell" xfId="12726" builtinId="23" hidden="1"/>
    <cellStyle name="Check Cell" xfId="12775" builtinId="23" hidden="1"/>
    <cellStyle name="Check Cell" xfId="12810" builtinId="23" hidden="1"/>
    <cellStyle name="Check Cell" xfId="12854" builtinId="23" hidden="1"/>
    <cellStyle name="Check Cell" xfId="12893" builtinId="23" hidden="1"/>
    <cellStyle name="Check Cell" xfId="12941" builtinId="23" hidden="1"/>
    <cellStyle name="Check Cell" xfId="12985" builtinId="23" hidden="1"/>
    <cellStyle name="Check Cell" xfId="13027" builtinId="23" hidden="1"/>
    <cellStyle name="Check Cell" xfId="13070" builtinId="23" hidden="1"/>
    <cellStyle name="Check Cell" xfId="13106" builtinId="23" hidden="1"/>
    <cellStyle name="Check Cell" xfId="13156" builtinId="23" hidden="1"/>
    <cellStyle name="Check Cell" xfId="13191" builtinId="23" hidden="1"/>
    <cellStyle name="Check Cell" xfId="13235" builtinId="23" hidden="1"/>
    <cellStyle name="Check Cell" xfId="13271" builtinId="23" hidden="1"/>
    <cellStyle name="Check Cell" xfId="13075" builtinId="23" hidden="1"/>
    <cellStyle name="Check Cell" xfId="13321" builtinId="23" hidden="1"/>
    <cellStyle name="Check Cell" xfId="13363" builtinId="23" hidden="1"/>
    <cellStyle name="Check Cell" xfId="13406" builtinId="23" hidden="1"/>
    <cellStyle name="Check Cell" xfId="13442" builtinId="23" hidden="1"/>
    <cellStyle name="Check Cell" xfId="13491" builtinId="23" hidden="1"/>
    <cellStyle name="Check Cell" xfId="13527" builtinId="23" hidden="1"/>
    <cellStyle name="Check Cell" xfId="13572" builtinId="23" hidden="1"/>
    <cellStyle name="Check Cell" xfId="13611" builtinId="23" hidden="1"/>
    <cellStyle name="Check Cell" xfId="13602" builtinId="23" hidden="1"/>
    <cellStyle name="Check Cell" xfId="13651" builtinId="23" hidden="1"/>
    <cellStyle name="Check Cell" xfId="13690" builtinId="23" hidden="1"/>
    <cellStyle name="Check Cell" xfId="13730" builtinId="23" hidden="1"/>
    <cellStyle name="Check Cell" xfId="13764" builtinId="23" hidden="1"/>
    <cellStyle name="Check Cell" xfId="13807" builtinId="23" hidden="1"/>
    <cellStyle name="Check Cell" xfId="13841" builtinId="23" hidden="1"/>
    <cellStyle name="Check Cell" xfId="13880" builtinId="23" hidden="1"/>
    <cellStyle name="Check Cell" xfId="13915" builtinId="23" hidden="1"/>
    <cellStyle name="Check Cell" xfId="12924" builtinId="23" hidden="1"/>
    <cellStyle name="Check Cell" xfId="13947" builtinId="23" hidden="1"/>
    <cellStyle name="Check Cell" xfId="13979" builtinId="23" hidden="1"/>
    <cellStyle name="Check Cell" xfId="14023" builtinId="23" hidden="1"/>
    <cellStyle name="Check Cell" xfId="14070" builtinId="23" hidden="1"/>
    <cellStyle name="Check Cell" xfId="14113" builtinId="23" hidden="1"/>
    <cellStyle name="Check Cell" xfId="14100" builtinId="23" hidden="1"/>
    <cellStyle name="Check Cell" xfId="14154" builtinId="23" hidden="1"/>
    <cellStyle name="Check Cell" xfId="14215" builtinId="23" hidden="1"/>
    <cellStyle name="Check Cell" xfId="14250" builtinId="23" hidden="1"/>
    <cellStyle name="Check Cell" xfId="14027" builtinId="23" hidden="1"/>
    <cellStyle name="Check Cell" xfId="14329" builtinId="23" hidden="1"/>
    <cellStyle name="Check Cell" xfId="14374" builtinId="23" hidden="1"/>
    <cellStyle name="Check Cell" xfId="14361" builtinId="23" hidden="1"/>
    <cellStyle name="Check Cell" xfId="14418" builtinId="23" hidden="1"/>
    <cellStyle name="Check Cell" xfId="14480" builtinId="23" hidden="1"/>
    <cellStyle name="Check Cell" xfId="14515" builtinId="23" hidden="1"/>
    <cellStyle name="Check Cell" xfId="14380" builtinId="23" hidden="1"/>
    <cellStyle name="Check Cell" xfId="14588" builtinId="23" hidden="1"/>
    <cellStyle name="Check Cell" xfId="14632" builtinId="23" hidden="1"/>
    <cellStyle name="Check Cell" xfId="14619" builtinId="23" hidden="1"/>
    <cellStyle name="Check Cell" xfId="14676" builtinId="23" hidden="1"/>
    <cellStyle name="Check Cell" xfId="14739" builtinId="23" hidden="1"/>
    <cellStyle name="Check Cell" xfId="14774" builtinId="23" hidden="1"/>
    <cellStyle name="Check Cell" xfId="14671" builtinId="23" hidden="1"/>
    <cellStyle name="Check Cell" xfId="14850" builtinId="23" hidden="1"/>
    <cellStyle name="Check Cell" xfId="14892" builtinId="23" hidden="1"/>
    <cellStyle name="Check Cell" xfId="14880" builtinId="23" hidden="1"/>
    <cellStyle name="Check Cell" xfId="14933" builtinId="23" hidden="1"/>
    <cellStyle name="Check Cell" xfId="14995" builtinId="23" hidden="1"/>
    <cellStyle name="Check Cell" xfId="15030" builtinId="23" hidden="1"/>
    <cellStyle name="Check Cell" xfId="14967" builtinId="23" hidden="1"/>
    <cellStyle name="Check Cell" xfId="15091" builtinId="23" hidden="1"/>
    <cellStyle name="Check Cell" xfId="15133" builtinId="23" hidden="1"/>
    <cellStyle name="Check Cell" xfId="15120" builtinId="23" hidden="1"/>
    <cellStyle name="Check Cell" xfId="15176" builtinId="23" hidden="1"/>
    <cellStyle name="Check Cell" xfId="15239" builtinId="23" hidden="1"/>
    <cellStyle name="Check Cell" xfId="15274" builtinId="23" hidden="1"/>
    <cellStyle name="Check Cell" xfId="15316" builtinId="23" hidden="1"/>
    <cellStyle name="Check Cell" xfId="15355" builtinId="23" hidden="1"/>
    <cellStyle name="Comma" xfId="21" builtinId="3" hidden="1"/>
    <cellStyle name="Comma" xfId="54" builtinId="3" hidden="1"/>
    <cellStyle name="Comma" xfId="57" builtinId="3" hidden="1" customBuiltin="1"/>
    <cellStyle name="Comma" xfId="61" builtinId="3" customBuiltin="1"/>
    <cellStyle name="Comma [0]" xfId="22" builtinId="6" hidden="1"/>
    <cellStyle name="Comma [0]" xfId="77" builtinId="6" hidden="1"/>
    <cellStyle name="Comma [0]" xfId="119" builtinId="6" hidden="1"/>
    <cellStyle name="Comma [0]" xfId="167" builtinId="6" hidden="1"/>
    <cellStyle name="Comma [0]" xfId="208" builtinId="6" hidden="1"/>
    <cellStyle name="Comma [0]" xfId="284" builtinId="6" hidden="1"/>
    <cellStyle name="Comma [0]" xfId="1655" builtinId="6" hidden="1"/>
    <cellStyle name="Comma [0]" xfId="1653" builtinId="6" hidden="1"/>
    <cellStyle name="Comma [0]" xfId="1742" builtinId="6" hidden="1"/>
    <cellStyle name="Comma [0]" xfId="1796" builtinId="6" hidden="1"/>
    <cellStyle name="Comma [0]" xfId="1845" builtinId="6" hidden="1"/>
    <cellStyle name="Comma [0]" xfId="1889" builtinId="6" hidden="1"/>
    <cellStyle name="Comma [0]" xfId="1926" builtinId="6" hidden="1"/>
    <cellStyle name="Comma [0]" xfId="1966" builtinId="6" hidden="1"/>
    <cellStyle name="Comma [0]" xfId="2004" builtinId="6" hidden="1"/>
    <cellStyle name="Comma [0]" xfId="2039" builtinId="6" hidden="1"/>
    <cellStyle name="Comma [0]" xfId="2093" builtinId="6" hidden="1"/>
    <cellStyle name="Comma [0]" xfId="2143" builtinId="6" hidden="1"/>
    <cellStyle name="Comma [0]" xfId="2187" builtinId="6" hidden="1"/>
    <cellStyle name="Comma [0]" xfId="2223" builtinId="6" hidden="1"/>
    <cellStyle name="Comma [0]" xfId="2263" builtinId="6" hidden="1"/>
    <cellStyle name="Comma [0]" xfId="2301" builtinId="6" hidden="1"/>
    <cellStyle name="Comma [0]" xfId="2077" builtinId="6" hidden="1"/>
    <cellStyle name="Comma [0]" xfId="2375" builtinId="6" hidden="1"/>
    <cellStyle name="Comma [0]" xfId="2424" builtinId="6" hidden="1"/>
    <cellStyle name="Comma [0]" xfId="2468" builtinId="6" hidden="1"/>
    <cellStyle name="Comma [0]" xfId="2505" builtinId="6" hidden="1"/>
    <cellStyle name="Comma [0]" xfId="2545" builtinId="6" hidden="1"/>
    <cellStyle name="Comma [0]" xfId="2583" builtinId="6" hidden="1"/>
    <cellStyle name="Comma [0]" xfId="2349" builtinId="6" hidden="1"/>
    <cellStyle name="Comma [0]" xfId="2659" builtinId="6" hidden="1"/>
    <cellStyle name="Comma [0]" xfId="2707" builtinId="6" hidden="1"/>
    <cellStyle name="Comma [0]" xfId="2749" builtinId="6" hidden="1"/>
    <cellStyle name="Comma [0]" xfId="2785" builtinId="6" hidden="1"/>
    <cellStyle name="Comma [0]" xfId="2825" builtinId="6" hidden="1"/>
    <cellStyle name="Comma [0]" xfId="2863" builtinId="6" hidden="1"/>
    <cellStyle name="Comma [0]" xfId="2706" builtinId="6" hidden="1"/>
    <cellStyle name="Comma [0]" xfId="2923" builtinId="6" hidden="1"/>
    <cellStyle name="Comma [0]" xfId="2970" builtinId="6" hidden="1"/>
    <cellStyle name="Comma [0]" xfId="3013" builtinId="6" hidden="1"/>
    <cellStyle name="Comma [0]" xfId="3050" builtinId="6" hidden="1"/>
    <cellStyle name="Comma [0]" xfId="3090" builtinId="6" hidden="1"/>
    <cellStyle name="Comma [0]" xfId="3128" builtinId="6" hidden="1"/>
    <cellStyle name="Comma [0]" xfId="3171" builtinId="6" hidden="1"/>
    <cellStyle name="Comma [0]" xfId="3218" builtinId="6" hidden="1"/>
    <cellStyle name="Comma [0]" xfId="3269" builtinId="6" hidden="1"/>
    <cellStyle name="Comma [0]" xfId="3314" builtinId="6" hidden="1"/>
    <cellStyle name="Comma [0]" xfId="3355" builtinId="6" hidden="1"/>
    <cellStyle name="Comma [0]" xfId="3427" builtinId="6" hidden="1"/>
    <cellStyle name="Comma [0]" xfId="4798" builtinId="6" hidden="1"/>
    <cellStyle name="Comma [0]" xfId="4796" builtinId="6" hidden="1"/>
    <cellStyle name="Comma [0]" xfId="4884" builtinId="6" hidden="1"/>
    <cellStyle name="Comma [0]" xfId="4937" builtinId="6" hidden="1"/>
    <cellStyle name="Comma [0]" xfId="4985" builtinId="6" hidden="1"/>
    <cellStyle name="Comma [0]" xfId="5028" builtinId="6" hidden="1"/>
    <cellStyle name="Comma [0]" xfId="5065" builtinId="6" hidden="1"/>
    <cellStyle name="Comma [0]" xfId="5105" builtinId="6" hidden="1"/>
    <cellStyle name="Comma [0]" xfId="5143" builtinId="6" hidden="1"/>
    <cellStyle name="Comma [0]" xfId="5178" builtinId="6" hidden="1"/>
    <cellStyle name="Comma [0]" xfId="5231" builtinId="6" hidden="1"/>
    <cellStyle name="Comma [0]" xfId="5281" builtinId="6" hidden="1"/>
    <cellStyle name="Comma [0]" xfId="5325" builtinId="6" hidden="1"/>
    <cellStyle name="Comma [0]" xfId="5361" builtinId="6" hidden="1"/>
    <cellStyle name="Comma [0]" xfId="5401" builtinId="6" hidden="1"/>
    <cellStyle name="Comma [0]" xfId="5439" builtinId="6" hidden="1"/>
    <cellStyle name="Comma [0]" xfId="5215" builtinId="6" hidden="1"/>
    <cellStyle name="Comma [0]" xfId="5513" builtinId="6" hidden="1"/>
    <cellStyle name="Comma [0]" xfId="5562" builtinId="6" hidden="1"/>
    <cellStyle name="Comma [0]" xfId="5606" builtinId="6" hidden="1"/>
    <cellStyle name="Comma [0]" xfId="5643" builtinId="6" hidden="1"/>
    <cellStyle name="Comma [0]" xfId="5683" builtinId="6" hidden="1"/>
    <cellStyle name="Comma [0]" xfId="5721" builtinId="6" hidden="1"/>
    <cellStyle name="Comma [0]" xfId="5487" builtinId="6" hidden="1"/>
    <cellStyle name="Comma [0]" xfId="5797" builtinId="6" hidden="1"/>
    <cellStyle name="Comma [0]" xfId="5845" builtinId="6" hidden="1"/>
    <cellStyle name="Comma [0]" xfId="5887" builtinId="6" hidden="1"/>
    <cellStyle name="Comma [0]" xfId="5923" builtinId="6" hidden="1"/>
    <cellStyle name="Comma [0]" xfId="5963" builtinId="6" hidden="1"/>
    <cellStyle name="Comma [0]" xfId="6001" builtinId="6" hidden="1"/>
    <cellStyle name="Comma [0]" xfId="5844" builtinId="6" hidden="1"/>
    <cellStyle name="Comma [0]" xfId="6061" builtinId="6" hidden="1"/>
    <cellStyle name="Comma [0]" xfId="6108" builtinId="6" hidden="1"/>
    <cellStyle name="Comma [0]" xfId="6151" builtinId="6" hidden="1"/>
    <cellStyle name="Comma [0]" xfId="6188" builtinId="6" hidden="1"/>
    <cellStyle name="Comma [0]" xfId="6228" builtinId="6" hidden="1"/>
    <cellStyle name="Comma [0]" xfId="6266" builtinId="6" hidden="1"/>
    <cellStyle name="Comma [0]" xfId="6309" builtinId="6" hidden="1"/>
    <cellStyle name="Comma [0]" xfId="6355" builtinId="6" hidden="1"/>
    <cellStyle name="Comma [0] 10" xfId="8139"/>
    <cellStyle name="Comma [0] 11" xfId="8183"/>
    <cellStyle name="Comma [0] 12" xfId="8220"/>
    <cellStyle name="Comma [0] 13" xfId="8260"/>
    <cellStyle name="Comma [0] 14" xfId="8298"/>
    <cellStyle name="Comma [0] 15" xfId="8333"/>
    <cellStyle name="Comma [0] 16" xfId="8387"/>
    <cellStyle name="Comma [0] 17" xfId="8437"/>
    <cellStyle name="Comma [0] 18" xfId="8481"/>
    <cellStyle name="Comma [0] 19" xfId="8517"/>
    <cellStyle name="Comma [0] 2" xfId="6435"/>
    <cellStyle name="Comma [0] 20" xfId="8557"/>
    <cellStyle name="Comma [0] 21" xfId="8595"/>
    <cellStyle name="Comma [0] 22" xfId="8371"/>
    <cellStyle name="Comma [0] 23" xfId="8669"/>
    <cellStyle name="Comma [0] 24" xfId="8718"/>
    <cellStyle name="Comma [0] 25" xfId="8762"/>
    <cellStyle name="Comma [0] 26" xfId="8799"/>
    <cellStyle name="Comma [0] 27" xfId="8839"/>
    <cellStyle name="Comma [0] 28" xfId="8877"/>
    <cellStyle name="Comma [0] 29" xfId="8643"/>
    <cellStyle name="Comma [0] 3" xfId="6463"/>
    <cellStyle name="Comma [0] 30" xfId="8953"/>
    <cellStyle name="Comma [0] 31" xfId="9001"/>
    <cellStyle name="Comma [0] 32" xfId="9043"/>
    <cellStyle name="Comma [0] 33" xfId="9079"/>
    <cellStyle name="Comma [0] 34" xfId="9119"/>
    <cellStyle name="Comma [0] 35" xfId="9157"/>
    <cellStyle name="Comma [0] 36" xfId="9000"/>
    <cellStyle name="Comma [0] 37" xfId="9217"/>
    <cellStyle name="Comma [0] 38" xfId="9264"/>
    <cellStyle name="Comma [0] 39" xfId="9307"/>
    <cellStyle name="Comma [0] 4" xfId="307" hidden="1"/>
    <cellStyle name="Comma [0] 4" xfId="394" hidden="1"/>
    <cellStyle name="Comma [0] 4" xfId="478" hidden="1"/>
    <cellStyle name="Comma [0] 4" xfId="555" hidden="1"/>
    <cellStyle name="Comma [0] 4" xfId="691" hidden="1"/>
    <cellStyle name="Comma [0] 4" xfId="776" hidden="1"/>
    <cellStyle name="Comma [0] 4" xfId="862" hidden="1"/>
    <cellStyle name="Comma [0] 4" xfId="936" hidden="1"/>
    <cellStyle name="Comma [0] 4" xfId="1026" hidden="1"/>
    <cellStyle name="Comma [0] 4" xfId="1112" hidden="1"/>
    <cellStyle name="Comma [0] 4" xfId="1197" hidden="1"/>
    <cellStyle name="Comma [0] 4" xfId="1274" hidden="1"/>
    <cellStyle name="Comma [0] 4" xfId="1356" hidden="1"/>
    <cellStyle name="Comma [0] 4" xfId="1436" hidden="1"/>
    <cellStyle name="Comma [0] 4" xfId="1513" hidden="1"/>
    <cellStyle name="Comma [0] 4" xfId="1582" hidden="1"/>
    <cellStyle name="Comma [0] 4" xfId="3450" hidden="1"/>
    <cellStyle name="Comma [0] 4" xfId="3537" hidden="1"/>
    <cellStyle name="Comma [0] 4" xfId="3621" hidden="1"/>
    <cellStyle name="Comma [0] 4" xfId="3698" hidden="1"/>
    <cellStyle name="Comma [0] 4" xfId="3834" hidden="1"/>
    <cellStyle name="Comma [0] 4" xfId="3919" hidden="1"/>
    <cellStyle name="Comma [0] 4" xfId="4005" hidden="1"/>
    <cellStyle name="Comma [0] 4" xfId="4079" hidden="1"/>
    <cellStyle name="Comma [0] 4" xfId="4169" hidden="1"/>
    <cellStyle name="Comma [0] 4" xfId="4255" hidden="1"/>
    <cellStyle name="Comma [0] 4" xfId="4340" hidden="1"/>
    <cellStyle name="Comma [0] 4" xfId="4417" hidden="1"/>
    <cellStyle name="Comma [0] 4" xfId="4499" hidden="1"/>
    <cellStyle name="Comma [0] 4" xfId="4579" hidden="1"/>
    <cellStyle name="Comma [0] 4" xfId="4656" hidden="1"/>
    <cellStyle name="Comma [0] 4" xfId="4725" hidden="1"/>
    <cellStyle name="Comma [0] 4" xfId="6601" hidden="1"/>
    <cellStyle name="Comma [0] 4" xfId="6688" hidden="1"/>
    <cellStyle name="Comma [0] 4" xfId="6772" hidden="1"/>
    <cellStyle name="Comma [0] 4" xfId="6849" hidden="1"/>
    <cellStyle name="Comma [0] 4" xfId="6985" hidden="1"/>
    <cellStyle name="Comma [0] 4" xfId="7070" hidden="1"/>
    <cellStyle name="Comma [0] 4" xfId="7156" hidden="1"/>
    <cellStyle name="Comma [0] 4" xfId="7230" hidden="1"/>
    <cellStyle name="Comma [0] 4" xfId="7320" hidden="1"/>
    <cellStyle name="Comma [0] 4" xfId="7406" hidden="1"/>
    <cellStyle name="Comma [0] 4" xfId="7491" hidden="1"/>
    <cellStyle name="Comma [0] 4" xfId="7568" hidden="1"/>
    <cellStyle name="Comma [0] 4" xfId="7650" hidden="1"/>
    <cellStyle name="Comma [0] 4" xfId="7730" hidden="1"/>
    <cellStyle name="Comma [0] 4" xfId="7807" hidden="1"/>
    <cellStyle name="Comma [0] 4" xfId="7876" hidden="1"/>
    <cellStyle name="Comma [0] 4" xfId="6505" hidden="1"/>
    <cellStyle name="Comma [0] 4" xfId="9823" hidden="1"/>
    <cellStyle name="Comma [0] 4" xfId="9907" hidden="1"/>
    <cellStyle name="Comma [0] 4" xfId="9984" hidden="1"/>
    <cellStyle name="Comma [0] 4" xfId="10120" hidden="1"/>
    <cellStyle name="Comma [0] 4" xfId="10205" hidden="1"/>
    <cellStyle name="Comma [0] 4" xfId="10291" hidden="1"/>
    <cellStyle name="Comma [0] 4" xfId="10365" hidden="1"/>
    <cellStyle name="Comma [0] 4" xfId="10455" hidden="1"/>
    <cellStyle name="Comma [0] 4" xfId="10541" hidden="1"/>
    <cellStyle name="Comma [0] 4" xfId="10626" hidden="1"/>
    <cellStyle name="Comma [0] 4" xfId="10703" hidden="1"/>
    <cellStyle name="Comma [0] 4" xfId="10785" hidden="1"/>
    <cellStyle name="Comma [0] 4" xfId="10865" hidden="1"/>
    <cellStyle name="Comma [0] 4" xfId="10942" hidden="1"/>
    <cellStyle name="Comma [0] 4" xfId="11011" hidden="1"/>
    <cellStyle name="Comma [0] 4" xfId="9641" hidden="1"/>
    <cellStyle name="Comma [0] 4" xfId="12696" hidden="1"/>
    <cellStyle name="Comma [0] 4" xfId="12780" hidden="1"/>
    <cellStyle name="Comma [0] 4" xfId="12856" hidden="1"/>
    <cellStyle name="Comma [0] 4" xfId="12991" hidden="1"/>
    <cellStyle name="Comma [0] 4" xfId="13076" hidden="1"/>
    <cellStyle name="Comma [0] 4" xfId="13162" hidden="1"/>
    <cellStyle name="Comma [0] 4" xfId="13236" hidden="1"/>
    <cellStyle name="Comma [0] 4" xfId="13326" hidden="1"/>
    <cellStyle name="Comma [0] 4" xfId="13412" hidden="1"/>
    <cellStyle name="Comma [0] 4" xfId="13497" hidden="1"/>
    <cellStyle name="Comma [0] 4" xfId="13574" hidden="1"/>
    <cellStyle name="Comma [0] 4" xfId="13656" hidden="1"/>
    <cellStyle name="Comma [0] 4" xfId="13735" hidden="1"/>
    <cellStyle name="Comma [0] 4" xfId="13812" hidden="1"/>
    <cellStyle name="Comma [0] 4" xfId="13881" hidden="1"/>
    <cellStyle name="Comma [0] 4" xfId="12445"/>
    <cellStyle name="Comma [0] 40" xfId="9344"/>
    <cellStyle name="Comma [0] 41" xfId="9384"/>
    <cellStyle name="Comma [0] 42" xfId="9422"/>
    <cellStyle name="Comma [0] 43" xfId="9465"/>
    <cellStyle name="Comma [0] 44" xfId="9512"/>
    <cellStyle name="Comma [0] 5" xfId="6578"/>
    <cellStyle name="Comma [0] 6" xfId="7949"/>
    <cellStyle name="Comma [0] 7" xfId="7947"/>
    <cellStyle name="Comma [0] 8" xfId="8036"/>
    <cellStyle name="Comma [0] 9" xfId="8090"/>
    <cellStyle name="Comma 10" xfId="238" hidden="1"/>
    <cellStyle name="Comma 10" xfId="3383"/>
    <cellStyle name="Comma 11" xfId="1780"/>
    <cellStyle name="Comma 11 2" xfId="8074"/>
    <cellStyle name="Comma 11 3" xfId="4921"/>
    <cellStyle name="Comma 12" xfId="3245"/>
    <cellStyle name="Comma 13" xfId="3251"/>
    <cellStyle name="Comma 13 2" xfId="9543"/>
    <cellStyle name="Comma 14" xfId="118"/>
    <cellStyle name="Comma 14 2" xfId="6434"/>
    <cellStyle name="Comma 15" xfId="146" hidden="1"/>
    <cellStyle name="Comma 15" xfId="6442"/>
    <cellStyle name="Comma 16" xfId="147"/>
    <cellStyle name="Comma 17" xfId="151"/>
    <cellStyle name="Comma 17 2" xfId="6447"/>
    <cellStyle name="Comma 18" xfId="6388"/>
    <cellStyle name="Comma 19" xfId="9670"/>
    <cellStyle name="Comma 2" xfId="1382" hidden="1"/>
    <cellStyle name="Comma 2" xfId="550"/>
    <cellStyle name="Comma 2 2" xfId="1844" hidden="1"/>
    <cellStyle name="Comma 2 2" xfId="2300" hidden="1"/>
    <cellStyle name="Comma 2 2" xfId="2423" hidden="1"/>
    <cellStyle name="Comma 2 2" xfId="2862" hidden="1"/>
    <cellStyle name="Comma 2 2" xfId="2969"/>
    <cellStyle name="Comma 2 2 10" xfId="6000"/>
    <cellStyle name="Comma 2 2 11" xfId="6107"/>
    <cellStyle name="Comma 2 2 2" xfId="8138" hidden="1"/>
    <cellStyle name="Comma 2 2 2" xfId="12363" hidden="1"/>
    <cellStyle name="Comma 2 2 2" xfId="14118"/>
    <cellStyle name="Comma 2 2 3" xfId="8594" hidden="1"/>
    <cellStyle name="Comma 2 2 3" xfId="14523"/>
    <cellStyle name="Comma 2 2 4" xfId="8717" hidden="1"/>
    <cellStyle name="Comma 2 2 4" xfId="14637"/>
    <cellStyle name="Comma 2 2 5" xfId="9156" hidden="1"/>
    <cellStyle name="Comma 2 2 5" xfId="15038"/>
    <cellStyle name="Comma 2 2 6" xfId="9263" hidden="1"/>
    <cellStyle name="Comma 2 2 6" xfId="15138"/>
    <cellStyle name="Comma 2 2 7" xfId="4984"/>
    <cellStyle name="Comma 2 2 8" xfId="5438"/>
    <cellStyle name="Comma 2 2 9" xfId="5561"/>
    <cellStyle name="Comma 2 3" xfId="1887" hidden="1"/>
    <cellStyle name="Comma 2 3" xfId="2466" hidden="1"/>
    <cellStyle name="Comma 2 3" xfId="3011"/>
    <cellStyle name="Comma 2 3 2" xfId="8181" hidden="1"/>
    <cellStyle name="Comma 2 3 2" xfId="14675"/>
    <cellStyle name="Comma 2 3 3" xfId="8760" hidden="1"/>
    <cellStyle name="Comma 2 3 3" xfId="15175"/>
    <cellStyle name="Comma 2 3 4" xfId="9305" hidden="1"/>
    <cellStyle name="Comma 2 3 4" xfId="5026"/>
    <cellStyle name="Comma 2 3 5" xfId="5604"/>
    <cellStyle name="Comma 2 3 6" xfId="6149"/>
    <cellStyle name="Comma 2 4" xfId="2003" hidden="1"/>
    <cellStyle name="Comma 2 4" xfId="2582" hidden="1"/>
    <cellStyle name="Comma 2 4" xfId="3127"/>
    <cellStyle name="Comma 2 4 2" xfId="8297" hidden="1"/>
    <cellStyle name="Comma 2 4 2" xfId="14782"/>
    <cellStyle name="Comma 2 4 3" xfId="8876" hidden="1"/>
    <cellStyle name="Comma 2 4 3" xfId="15282"/>
    <cellStyle name="Comma 2 4 4" xfId="9421" hidden="1"/>
    <cellStyle name="Comma 2 4 4" xfId="5142"/>
    <cellStyle name="Comma 2 4 5" xfId="5720"/>
    <cellStyle name="Comma 2 4 6" xfId="6265"/>
    <cellStyle name="Comma 2 5" xfId="7676"/>
    <cellStyle name="Comma 2 6" xfId="6844"/>
    <cellStyle name="Comma 2 7" xfId="4525"/>
    <cellStyle name="Comma 2 8" xfId="3693"/>
    <cellStyle name="Comma 20" xfId="3268"/>
    <cellStyle name="Comma 21" xfId="3298"/>
    <cellStyle name="Comma 3" xfId="235" hidden="1"/>
    <cellStyle name="Comma 3" xfId="1716" hidden="1"/>
    <cellStyle name="Comma 3" xfId="1878" hidden="1"/>
    <cellStyle name="Comma 3" xfId="1957" hidden="1"/>
    <cellStyle name="Comma 3" xfId="2031" hidden="1"/>
    <cellStyle name="Comma 3" xfId="2176" hidden="1"/>
    <cellStyle name="Comma 3" xfId="2254" hidden="1"/>
    <cellStyle name="Comma 3" xfId="2328" hidden="1"/>
    <cellStyle name="Comma 3" xfId="2457" hidden="1"/>
    <cellStyle name="Comma 3" xfId="2536" hidden="1"/>
    <cellStyle name="Comma 3" xfId="2610" hidden="1"/>
    <cellStyle name="Comma 3" xfId="2740" hidden="1"/>
    <cellStyle name="Comma 3" xfId="2816" hidden="1"/>
    <cellStyle name="Comma 3" xfId="2890" hidden="1"/>
    <cellStyle name="Comma 3" xfId="3003" hidden="1"/>
    <cellStyle name="Comma 3" xfId="3081" hidden="1"/>
    <cellStyle name="Comma 3" xfId="3155" hidden="1"/>
    <cellStyle name="Comma 3" xfId="3170"/>
    <cellStyle name="Comma 3 10" xfId="8622"/>
    <cellStyle name="Comma 3 11" xfId="8751"/>
    <cellStyle name="Comma 3 12" xfId="8830"/>
    <cellStyle name="Comma 3 13" xfId="8904"/>
    <cellStyle name="Comma 3 14" xfId="9034"/>
    <cellStyle name="Comma 3 15" xfId="9110"/>
    <cellStyle name="Comma 3 16" xfId="9184"/>
    <cellStyle name="Comma 3 17" xfId="9297"/>
    <cellStyle name="Comma 3 18" xfId="9375"/>
    <cellStyle name="Comma 3 19" xfId="9449"/>
    <cellStyle name="Comma 3 2" xfId="3246"/>
    <cellStyle name="Comma 3 20" xfId="9464"/>
    <cellStyle name="Comma 3 21" xfId="3382"/>
    <cellStyle name="Comma 3 22" xfId="4859"/>
    <cellStyle name="Comma 3 23" xfId="5018"/>
    <cellStyle name="Comma 3 24" xfId="5096"/>
    <cellStyle name="Comma 3 25" xfId="5170"/>
    <cellStyle name="Comma 3 26" xfId="5314"/>
    <cellStyle name="Comma 3 27" xfId="5392"/>
    <cellStyle name="Comma 3 28" xfId="5466"/>
    <cellStyle name="Comma 3 29" xfId="5595"/>
    <cellStyle name="Comma 3 3" xfId="6532"/>
    <cellStyle name="Comma 3 30" xfId="5674"/>
    <cellStyle name="Comma 3 31" xfId="5748"/>
    <cellStyle name="Comma 3 32" xfId="5878"/>
    <cellStyle name="Comma 3 33" xfId="5954"/>
    <cellStyle name="Comma 3 34" xfId="6028"/>
    <cellStyle name="Comma 3 35" xfId="6141"/>
    <cellStyle name="Comma 3 36" xfId="6219"/>
    <cellStyle name="Comma 3 37" xfId="6293"/>
    <cellStyle name="Comma 3 38" xfId="6308"/>
    <cellStyle name="Comma 3 4" xfId="8010"/>
    <cellStyle name="Comma 3 5" xfId="8172"/>
    <cellStyle name="Comma 3 6" xfId="8251"/>
    <cellStyle name="Comma 3 7" xfId="8325"/>
    <cellStyle name="Comma 3 8" xfId="8470"/>
    <cellStyle name="Comma 3 9" xfId="8548"/>
    <cellStyle name="Comma 4" xfId="1717"/>
    <cellStyle name="Comma 4 2" xfId="1882"/>
    <cellStyle name="Comma 4 3" xfId="8011"/>
    <cellStyle name="Comma 4 4" xfId="4860"/>
    <cellStyle name="Comma 5" xfId="1741"/>
    <cellStyle name="Comma 5 2" xfId="8035"/>
    <cellStyle name="Comma 5 3" xfId="4883"/>
    <cellStyle name="Comma 6" xfId="2073" hidden="1"/>
    <cellStyle name="Comma 6" xfId="2641" hidden="1"/>
    <cellStyle name="Comma 6" xfId="3198" hidden="1"/>
    <cellStyle name="Comma 6" xfId="5779" hidden="1"/>
    <cellStyle name="Comma 6" xfId="6336" hidden="1"/>
    <cellStyle name="Comma 6" xfId="8935" hidden="1"/>
    <cellStyle name="Comma 6" xfId="9492" hidden="1"/>
    <cellStyle name="Comma 6" xfId="12047" hidden="1"/>
    <cellStyle name="Comma 6" xfId="12589" hidden="1"/>
    <cellStyle name="Comma 6" xfId="14837" hidden="1"/>
    <cellStyle name="Comma 6" xfId="15344"/>
    <cellStyle name="Comma 7" xfId="3202"/>
    <cellStyle name="Comma 7 2" xfId="9496"/>
    <cellStyle name="Comma 7 3" xfId="6339"/>
    <cellStyle name="Comma 8" xfId="207"/>
    <cellStyle name="Comma 8 2" xfId="6504"/>
    <cellStyle name="Comma 8 3" xfId="3354"/>
    <cellStyle name="Comma 9" xfId="236"/>
    <cellStyle name="Currency" xfId="23" builtinId="4" hidden="1"/>
    <cellStyle name="Currency" xfId="58" builtinId="4" hidden="1"/>
    <cellStyle name="Currency" xfId="59" builtinId="4" customBuiltin="1"/>
    <cellStyle name="Currency [0]" xfId="24" builtinId="7" hidden="1"/>
    <cellStyle name="Currency [0]" xfId="78" builtinId="7" hidden="1"/>
    <cellStyle name="Currency [0]" xfId="121" builtinId="7" hidden="1"/>
    <cellStyle name="Currency [0]" xfId="168" builtinId="7" hidden="1"/>
    <cellStyle name="Currency [0]" xfId="210" builtinId="7" hidden="1"/>
    <cellStyle name="Currency [0]" xfId="373" builtinId="7" hidden="1"/>
    <cellStyle name="Currency [0]" xfId="1657" builtinId="7" hidden="1"/>
    <cellStyle name="Currency [0]" xfId="1691" builtinId="7" hidden="1"/>
    <cellStyle name="Currency [0]" xfId="1744" builtinId="7" hidden="1"/>
    <cellStyle name="Currency [0]" xfId="1797" builtinId="7" hidden="1"/>
    <cellStyle name="Currency [0]" xfId="1847" builtinId="7" hidden="1"/>
    <cellStyle name="Currency [0]" xfId="1891" builtinId="7" hidden="1"/>
    <cellStyle name="Currency [0]" xfId="1928" builtinId="7" hidden="1"/>
    <cellStyle name="Currency [0]" xfId="1968" builtinId="7" hidden="1"/>
    <cellStyle name="Currency [0]" xfId="2006" builtinId="7" hidden="1"/>
    <cellStyle name="Currency [0]" xfId="2041" builtinId="7" hidden="1"/>
    <cellStyle name="Currency [0]" xfId="2094" builtinId="7" hidden="1"/>
    <cellStyle name="Currency [0]" xfId="2145" builtinId="7" hidden="1"/>
    <cellStyle name="Currency [0]" xfId="2189" builtinId="7" hidden="1"/>
    <cellStyle name="Currency [0]" xfId="2225" builtinId="7" hidden="1"/>
    <cellStyle name="Currency [0]" xfId="2265" builtinId="7" hidden="1"/>
    <cellStyle name="Currency [0]" xfId="2303" builtinId="7" hidden="1"/>
    <cellStyle name="Currency [0]" xfId="2038" builtinId="7" hidden="1"/>
    <cellStyle name="Currency [0]" xfId="2376" builtinId="7" hidden="1"/>
    <cellStyle name="Currency [0]" xfId="2426" builtinId="7" hidden="1"/>
    <cellStyle name="Currency [0]" xfId="2470" builtinId="7" hidden="1"/>
    <cellStyle name="Currency [0]" xfId="2507" builtinId="7" hidden="1"/>
    <cellStyle name="Currency [0]" xfId="2547" builtinId="7" hidden="1"/>
    <cellStyle name="Currency [0]" xfId="2585" builtinId="7" hidden="1"/>
    <cellStyle name="Currency [0]" xfId="2072" builtinId="7" hidden="1"/>
    <cellStyle name="Currency [0]" xfId="2660" builtinId="7" hidden="1"/>
    <cellStyle name="Currency [0]" xfId="2709" builtinId="7" hidden="1"/>
    <cellStyle name="Currency [0]" xfId="2751" builtinId="7" hidden="1"/>
    <cellStyle name="Currency [0]" xfId="2787" builtinId="7" hidden="1"/>
    <cellStyle name="Currency [0]" xfId="2827" builtinId="7" hidden="1"/>
    <cellStyle name="Currency [0]" xfId="2865" builtinId="7" hidden="1"/>
    <cellStyle name="Currency [0]" xfId="2639" builtinId="7" hidden="1"/>
    <cellStyle name="Currency [0]" xfId="2924" builtinId="7" hidden="1"/>
    <cellStyle name="Currency [0]" xfId="2972" builtinId="7" hidden="1"/>
    <cellStyle name="Currency [0]" xfId="3015" builtinId="7" hidden="1"/>
    <cellStyle name="Currency [0]" xfId="3052" builtinId="7" hidden="1"/>
    <cellStyle name="Currency [0]" xfId="3092" builtinId="7" hidden="1"/>
    <cellStyle name="Currency [0]" xfId="3130" builtinId="7" hidden="1"/>
    <cellStyle name="Currency [0]" xfId="3173" builtinId="7" hidden="1"/>
    <cellStyle name="Currency [0]" xfId="3219" builtinId="7" hidden="1"/>
    <cellStyle name="Currency [0]" xfId="3271" builtinId="7" hidden="1"/>
    <cellStyle name="Currency [0]" xfId="3315" builtinId="7" hidden="1"/>
    <cellStyle name="Currency [0]" xfId="3357" builtinId="7" hidden="1"/>
    <cellStyle name="Currency [0]" xfId="3516" builtinId="7" hidden="1"/>
    <cellStyle name="Currency [0]" xfId="4800" builtinId="7" hidden="1"/>
    <cellStyle name="Currency [0]" xfId="4834" builtinId="7" hidden="1"/>
    <cellStyle name="Currency [0]" xfId="4886" builtinId="7" hidden="1"/>
    <cellStyle name="Currency [0]" xfId="4938" builtinId="7" hidden="1"/>
    <cellStyle name="Currency [0]" xfId="4987" builtinId="7" hidden="1"/>
    <cellStyle name="Currency [0]" xfId="5030" builtinId="7" hidden="1"/>
    <cellStyle name="Currency [0]" xfId="5067" builtinId="7" hidden="1"/>
    <cellStyle name="Currency [0]" xfId="5107" builtinId="7" hidden="1"/>
    <cellStyle name="Currency [0]" xfId="5145" builtinId="7" hidden="1"/>
    <cellStyle name="Currency [0]" xfId="5180" builtinId="7" hidden="1"/>
    <cellStyle name="Currency [0]" xfId="5232" builtinId="7" hidden="1"/>
    <cellStyle name="Currency [0]" xfId="5283" builtinId="7" hidden="1"/>
    <cellStyle name="Currency [0]" xfId="5327" builtinId="7" hidden="1"/>
    <cellStyle name="Currency [0]" xfId="5363" builtinId="7" hidden="1"/>
    <cellStyle name="Currency [0]" xfId="5403" builtinId="7" hidden="1"/>
    <cellStyle name="Currency [0]" xfId="5441" builtinId="7" hidden="1"/>
    <cellStyle name="Currency [0]" xfId="5177" builtinId="7" hidden="1"/>
    <cellStyle name="Currency [0]" xfId="5514" builtinId="7" hidden="1"/>
    <cellStyle name="Currency [0]" xfId="5564" builtinId="7" hidden="1"/>
    <cellStyle name="Currency [0]" xfId="5608" builtinId="7" hidden="1"/>
    <cellStyle name="Currency [0]" xfId="5645" builtinId="7" hidden="1"/>
    <cellStyle name="Currency [0]" xfId="5685" builtinId="7" hidden="1"/>
    <cellStyle name="Currency [0]" xfId="5723" builtinId="7" hidden="1"/>
    <cellStyle name="Currency [0]" xfId="5211" builtinId="7" hidden="1"/>
    <cellStyle name="Currency [0]" xfId="5798" builtinId="7" hidden="1"/>
    <cellStyle name="Currency [0]" xfId="5847" builtinId="7" hidden="1"/>
    <cellStyle name="Currency [0]" xfId="5889" builtinId="7" hidden="1"/>
    <cellStyle name="Currency [0]" xfId="5925" builtinId="7" hidden="1"/>
    <cellStyle name="Currency [0]" xfId="5965" builtinId="7" hidden="1"/>
    <cellStyle name="Currency [0]" xfId="6003" builtinId="7" hidden="1"/>
    <cellStyle name="Currency [0]" xfId="5777" builtinId="7" hidden="1"/>
    <cellStyle name="Currency [0]" xfId="6062" builtinId="7" hidden="1"/>
    <cellStyle name="Currency [0]" xfId="6110" builtinId="7" hidden="1"/>
    <cellStyle name="Currency [0]" xfId="6153" builtinId="7" hidden="1"/>
    <cellStyle name="Currency [0]" xfId="6190" builtinId="7" hidden="1"/>
    <cellStyle name="Currency [0]" xfId="6230" builtinId="7" hidden="1"/>
    <cellStyle name="Currency [0]" xfId="6268" builtinId="7" hidden="1"/>
    <cellStyle name="Currency [0]" xfId="6311" builtinId="7" hidden="1"/>
    <cellStyle name="Currency [0]" xfId="6356" builtinId="7" hidden="1"/>
    <cellStyle name="Currency [0] 10" xfId="8141"/>
    <cellStyle name="Currency [0] 11" xfId="8185"/>
    <cellStyle name="Currency [0] 12" xfId="8222"/>
    <cellStyle name="Currency [0] 13" xfId="8262"/>
    <cellStyle name="Currency [0] 14" xfId="8300"/>
    <cellStyle name="Currency [0] 15" xfId="8335"/>
    <cellStyle name="Currency [0] 16" xfId="8388"/>
    <cellStyle name="Currency [0] 17" xfId="8439"/>
    <cellStyle name="Currency [0] 18" xfId="8483"/>
    <cellStyle name="Currency [0] 19" xfId="8519"/>
    <cellStyle name="Currency [0] 2" xfId="6437"/>
    <cellStyle name="Currency [0] 20" xfId="8559"/>
    <cellStyle name="Currency [0] 21" xfId="8597"/>
    <cellStyle name="Currency [0] 22" xfId="8332"/>
    <cellStyle name="Currency [0] 23" xfId="8670"/>
    <cellStyle name="Currency [0] 24" xfId="8720"/>
    <cellStyle name="Currency [0] 25" xfId="8764"/>
    <cellStyle name="Currency [0] 26" xfId="8801"/>
    <cellStyle name="Currency [0] 27" xfId="8841"/>
    <cellStyle name="Currency [0] 28" xfId="8879"/>
    <cellStyle name="Currency [0] 29" xfId="8366"/>
    <cellStyle name="Currency [0] 3" xfId="6464"/>
    <cellStyle name="Currency [0] 30" xfId="8954"/>
    <cellStyle name="Currency [0] 31" xfId="9003"/>
    <cellStyle name="Currency [0] 32" xfId="9045"/>
    <cellStyle name="Currency [0] 33" xfId="9081"/>
    <cellStyle name="Currency [0] 34" xfId="9121"/>
    <cellStyle name="Currency [0] 35" xfId="9159"/>
    <cellStyle name="Currency [0] 36" xfId="8933"/>
    <cellStyle name="Currency [0] 37" xfId="9218"/>
    <cellStyle name="Currency [0] 38" xfId="9266"/>
    <cellStyle name="Currency [0] 39" xfId="9309"/>
    <cellStyle name="Currency [0] 4" xfId="309" hidden="1"/>
    <cellStyle name="Currency [0] 4" xfId="396" hidden="1"/>
    <cellStyle name="Currency [0] 4" xfId="480" hidden="1"/>
    <cellStyle name="Currency [0] 4" xfId="557" hidden="1"/>
    <cellStyle name="Currency [0] 4" xfId="692" hidden="1"/>
    <cellStyle name="Currency [0] 4" xfId="778" hidden="1"/>
    <cellStyle name="Currency [0] 4" xfId="863" hidden="1"/>
    <cellStyle name="Currency [0] 4" xfId="937" hidden="1"/>
    <cellStyle name="Currency [0] 4" xfId="1028" hidden="1"/>
    <cellStyle name="Currency [0] 4" xfId="1114" hidden="1"/>
    <cellStyle name="Currency [0] 4" xfId="1199" hidden="1"/>
    <cellStyle name="Currency [0] 4" xfId="1276" hidden="1"/>
    <cellStyle name="Currency [0] 4" xfId="1357" hidden="1"/>
    <cellStyle name="Currency [0] 4" xfId="1437" hidden="1"/>
    <cellStyle name="Currency [0] 4" xfId="1514" hidden="1"/>
    <cellStyle name="Currency [0] 4" xfId="1583" hidden="1"/>
    <cellStyle name="Currency [0] 4" xfId="3452" hidden="1"/>
    <cellStyle name="Currency [0] 4" xfId="3539" hidden="1"/>
    <cellStyle name="Currency [0] 4" xfId="3623" hidden="1"/>
    <cellStyle name="Currency [0] 4" xfId="3700" hidden="1"/>
    <cellStyle name="Currency [0] 4" xfId="3835" hidden="1"/>
    <cellStyle name="Currency [0] 4" xfId="3921" hidden="1"/>
    <cellStyle name="Currency [0] 4" xfId="4006" hidden="1"/>
    <cellStyle name="Currency [0] 4" xfId="4080" hidden="1"/>
    <cellStyle name="Currency [0] 4" xfId="4171" hidden="1"/>
    <cellStyle name="Currency [0] 4" xfId="4257" hidden="1"/>
    <cellStyle name="Currency [0] 4" xfId="4342" hidden="1"/>
    <cellStyle name="Currency [0] 4" xfId="4419" hidden="1"/>
    <cellStyle name="Currency [0] 4" xfId="4500" hidden="1"/>
    <cellStyle name="Currency [0] 4" xfId="4580" hidden="1"/>
    <cellStyle name="Currency [0] 4" xfId="4657" hidden="1"/>
    <cellStyle name="Currency [0] 4" xfId="4726" hidden="1"/>
    <cellStyle name="Currency [0] 4" xfId="6603" hidden="1"/>
    <cellStyle name="Currency [0] 4" xfId="6690" hidden="1"/>
    <cellStyle name="Currency [0] 4" xfId="6774" hidden="1"/>
    <cellStyle name="Currency [0] 4" xfId="6851" hidden="1"/>
    <cellStyle name="Currency [0] 4" xfId="6986" hidden="1"/>
    <cellStyle name="Currency [0] 4" xfId="7072" hidden="1"/>
    <cellStyle name="Currency [0] 4" xfId="7157" hidden="1"/>
    <cellStyle name="Currency [0] 4" xfId="7231" hidden="1"/>
    <cellStyle name="Currency [0] 4" xfId="7322" hidden="1"/>
    <cellStyle name="Currency [0] 4" xfId="7408" hidden="1"/>
    <cellStyle name="Currency [0] 4" xfId="7493" hidden="1"/>
    <cellStyle name="Currency [0] 4" xfId="7570" hidden="1"/>
    <cellStyle name="Currency [0] 4" xfId="7651" hidden="1"/>
    <cellStyle name="Currency [0] 4" xfId="7731" hidden="1"/>
    <cellStyle name="Currency [0] 4" xfId="7808" hidden="1"/>
    <cellStyle name="Currency [0] 4" xfId="7877" hidden="1"/>
    <cellStyle name="Currency [0] 4" xfId="6507" hidden="1"/>
    <cellStyle name="Currency [0] 4" xfId="9825" hidden="1"/>
    <cellStyle name="Currency [0] 4" xfId="9909" hidden="1"/>
    <cellStyle name="Currency [0] 4" xfId="9986" hidden="1"/>
    <cellStyle name="Currency [0] 4" xfId="10121" hidden="1"/>
    <cellStyle name="Currency [0] 4" xfId="10207" hidden="1"/>
    <cellStyle name="Currency [0] 4" xfId="10292" hidden="1"/>
    <cellStyle name="Currency [0] 4" xfId="10366" hidden="1"/>
    <cellStyle name="Currency [0] 4" xfId="10457" hidden="1"/>
    <cellStyle name="Currency [0] 4" xfId="10543" hidden="1"/>
    <cellStyle name="Currency [0] 4" xfId="10628" hidden="1"/>
    <cellStyle name="Currency [0] 4" xfId="10705" hidden="1"/>
    <cellStyle name="Currency [0] 4" xfId="10786" hidden="1"/>
    <cellStyle name="Currency [0] 4" xfId="10866" hidden="1"/>
    <cellStyle name="Currency [0] 4" xfId="10943" hidden="1"/>
    <cellStyle name="Currency [0] 4" xfId="11012" hidden="1"/>
    <cellStyle name="Currency [0] 4" xfId="9643" hidden="1"/>
    <cellStyle name="Currency [0] 4" xfId="12698" hidden="1"/>
    <cellStyle name="Currency [0] 4" xfId="12782" hidden="1"/>
    <cellStyle name="Currency [0] 4" xfId="12858" hidden="1"/>
    <cellStyle name="Currency [0] 4" xfId="12992" hidden="1"/>
    <cellStyle name="Currency [0] 4" xfId="13078" hidden="1"/>
    <cellStyle name="Currency [0] 4" xfId="13163" hidden="1"/>
    <cellStyle name="Currency [0] 4" xfId="13237" hidden="1"/>
    <cellStyle name="Currency [0] 4" xfId="13328" hidden="1"/>
    <cellStyle name="Currency [0] 4" xfId="13414" hidden="1"/>
    <cellStyle name="Currency [0] 4" xfId="13499" hidden="1"/>
    <cellStyle name="Currency [0] 4" xfId="13576" hidden="1"/>
    <cellStyle name="Currency [0] 4" xfId="13657" hidden="1"/>
    <cellStyle name="Currency [0] 4" xfId="13736" hidden="1"/>
    <cellStyle name="Currency [0] 4" xfId="13813" hidden="1"/>
    <cellStyle name="Currency [0] 4" xfId="13882" hidden="1"/>
    <cellStyle name="Currency [0] 4" xfId="12408"/>
    <cellStyle name="Currency [0] 40" xfId="9346"/>
    <cellStyle name="Currency [0] 41" xfId="9386"/>
    <cellStyle name="Currency [0] 42" xfId="9424"/>
    <cellStyle name="Currency [0] 43" xfId="9467"/>
    <cellStyle name="Currency [0] 44" xfId="9513"/>
    <cellStyle name="Currency [0] 5" xfId="6667"/>
    <cellStyle name="Currency [0] 6" xfId="7951"/>
    <cellStyle name="Currency [0] 7" xfId="7985"/>
    <cellStyle name="Currency [0] 8" xfId="8038"/>
    <cellStyle name="Currency [0] 9" xfId="8091"/>
    <cellStyle name="Currency 10" xfId="1778"/>
    <cellStyle name="Currency 10 2" xfId="8072"/>
    <cellStyle name="Currency 10 3" xfId="4919"/>
    <cellStyle name="Currency 11" xfId="120"/>
    <cellStyle name="Currency 11 2" xfId="6436"/>
    <cellStyle name="Currency 12" xfId="148" hidden="1"/>
    <cellStyle name="Currency 12" xfId="6444"/>
    <cellStyle name="Currency 13" xfId="149"/>
    <cellStyle name="Currency 13 2" xfId="6445"/>
    <cellStyle name="Currency 14" xfId="3270"/>
    <cellStyle name="Currency 15" xfId="3296"/>
    <cellStyle name="Currency 2" xfId="348" hidden="1"/>
    <cellStyle name="Currency 2" xfId="1690"/>
    <cellStyle name="Currency 2 2" xfId="1823"/>
    <cellStyle name="Currency 2 3" xfId="6642" hidden="1"/>
    <cellStyle name="Currency 2 3" xfId="13983"/>
    <cellStyle name="Currency 2 4" xfId="7984" hidden="1"/>
    <cellStyle name="Currency 2 4" xfId="3491"/>
    <cellStyle name="Currency 2 5" xfId="4833"/>
    <cellStyle name="Currency 3" xfId="1718"/>
    <cellStyle name="Currency 3 2" xfId="1846" hidden="1"/>
    <cellStyle name="Currency 3 2" xfId="2302" hidden="1"/>
    <cellStyle name="Currency 3 2" xfId="2425" hidden="1"/>
    <cellStyle name="Currency 3 2" xfId="2864" hidden="1"/>
    <cellStyle name="Currency 3 2" xfId="2971"/>
    <cellStyle name="Currency 3 2 10" xfId="6109"/>
    <cellStyle name="Currency 3 2 2" xfId="8140" hidden="1"/>
    <cellStyle name="Currency 3 2 2" xfId="14524"/>
    <cellStyle name="Currency 3 2 3" xfId="8596" hidden="1"/>
    <cellStyle name="Currency 3 2 3" xfId="14638"/>
    <cellStyle name="Currency 3 2 4" xfId="8719" hidden="1"/>
    <cellStyle name="Currency 3 2 4" xfId="15039"/>
    <cellStyle name="Currency 3 2 5" xfId="9158" hidden="1"/>
    <cellStyle name="Currency 3 2 5" xfId="15139"/>
    <cellStyle name="Currency 3 2 6" xfId="9265" hidden="1"/>
    <cellStyle name="Currency 3 2 6" xfId="4986"/>
    <cellStyle name="Currency 3 2 7" xfId="5440"/>
    <cellStyle name="Currency 3 2 8" xfId="5563"/>
    <cellStyle name="Currency 3 2 9" xfId="6002"/>
    <cellStyle name="Currency 3 3" xfId="1927" hidden="1"/>
    <cellStyle name="Currency 3 3" xfId="2506" hidden="1"/>
    <cellStyle name="Currency 3 3" xfId="3051"/>
    <cellStyle name="Currency 3 3 2" xfId="8221" hidden="1"/>
    <cellStyle name="Currency 3 3 2" xfId="14711"/>
    <cellStyle name="Currency 3 3 3" xfId="8800" hidden="1"/>
    <cellStyle name="Currency 3 3 3" xfId="15211"/>
    <cellStyle name="Currency 3 3 4" xfId="9345" hidden="1"/>
    <cellStyle name="Currency 3 3 4" xfId="5066"/>
    <cellStyle name="Currency 3 3 5" xfId="5644"/>
    <cellStyle name="Currency 3 3 6" xfId="6189"/>
    <cellStyle name="Currency 3 4" xfId="2005" hidden="1"/>
    <cellStyle name="Currency 3 4" xfId="2584" hidden="1"/>
    <cellStyle name="Currency 3 4" xfId="3129"/>
    <cellStyle name="Currency 3 4 2" xfId="8299" hidden="1"/>
    <cellStyle name="Currency 3 4 2" xfId="14783"/>
    <cellStyle name="Currency 3 4 3" xfId="8878" hidden="1"/>
    <cellStyle name="Currency 3 4 3" xfId="15283"/>
    <cellStyle name="Currency 3 4 4" xfId="9423" hidden="1"/>
    <cellStyle name="Currency 3 4 4" xfId="5144"/>
    <cellStyle name="Currency 3 4 5" xfId="5722"/>
    <cellStyle name="Currency 3 4 6" xfId="6267"/>
    <cellStyle name="Currency 3 5" xfId="8012"/>
    <cellStyle name="Currency 3 6" xfId="4861"/>
    <cellStyle name="Currency 4" xfId="2074" hidden="1"/>
    <cellStyle name="Currency 4" xfId="2642" hidden="1"/>
    <cellStyle name="Currency 4" xfId="3172"/>
    <cellStyle name="Currency 4 2" xfId="8368" hidden="1"/>
    <cellStyle name="Currency 4 2" xfId="14317"/>
    <cellStyle name="Currency 4 3" xfId="8936" hidden="1"/>
    <cellStyle name="Currency 4 3" xfId="14838"/>
    <cellStyle name="Currency 4 4" xfId="9466"/>
    <cellStyle name="Currency 4 5" xfId="5212"/>
    <cellStyle name="Currency 4 6" xfId="5780"/>
    <cellStyle name="Currency 4 7" xfId="6310"/>
    <cellStyle name="Currency 5" xfId="3199"/>
    <cellStyle name="Currency 6" xfId="3200"/>
    <cellStyle name="Currency 6 2" xfId="9494"/>
    <cellStyle name="Currency 6 3" xfId="6337"/>
    <cellStyle name="Currency 7" xfId="209"/>
    <cellStyle name="Currency 7 2" xfId="6506"/>
    <cellStyle name="Currency 7 3" xfId="3356"/>
    <cellStyle name="Currency 8" xfId="1743"/>
    <cellStyle name="Currency 8 2" xfId="8037"/>
    <cellStyle name="Currency 8 3" xfId="4885"/>
    <cellStyle name="Currency 9" xfId="1777"/>
    <cellStyle name="EEC Input" xfId="55"/>
    <cellStyle name="Explanatory Text" xfId="18" builtinId="53" hidden="1"/>
    <cellStyle name="Explanatory Text" xfId="75" builtinId="53" hidden="1"/>
    <cellStyle name="Explanatory Text" xfId="116" builtinId="53" hidden="1"/>
    <cellStyle name="Explanatory Text" xfId="165" builtinId="53" hidden="1"/>
    <cellStyle name="Explanatory Text" xfId="205" builtinId="53" hidden="1"/>
    <cellStyle name="Explanatory Text" xfId="258" builtinId="53" hidden="1"/>
    <cellStyle name="Explanatory Text" xfId="304" builtinId="53" hidden="1"/>
    <cellStyle name="Explanatory Text" xfId="346" builtinId="53" hidden="1"/>
    <cellStyle name="Explanatory Text" xfId="391" builtinId="53" hidden="1"/>
    <cellStyle name="Explanatory Text" xfId="428" builtinId="53" hidden="1"/>
    <cellStyle name="Explanatory Text" xfId="476" builtinId="53" hidden="1"/>
    <cellStyle name="Explanatory Text" xfId="515" builtinId="53" hidden="1"/>
    <cellStyle name="Explanatory Text" xfId="547" builtinId="53" hidden="1"/>
    <cellStyle name="Explanatory Text" xfId="594" builtinId="53" hidden="1"/>
    <cellStyle name="Explanatory Text" xfId="643" builtinId="53" hidden="1"/>
    <cellStyle name="Explanatory Text" xfId="688" builtinId="53" hidden="1"/>
    <cellStyle name="Explanatory Text" xfId="729" builtinId="53" hidden="1"/>
    <cellStyle name="Explanatory Text" xfId="773" builtinId="53" hidden="1"/>
    <cellStyle name="Explanatory Text" xfId="811" builtinId="53" hidden="1"/>
    <cellStyle name="Explanatory Text" xfId="859" builtinId="53" hidden="1"/>
    <cellStyle name="Explanatory Text" xfId="897" builtinId="53" hidden="1"/>
    <cellStyle name="Explanatory Text" xfId="929" builtinId="53" hidden="1"/>
    <cellStyle name="Explanatory Text" xfId="973" builtinId="53" hidden="1"/>
    <cellStyle name="Explanatory Text" xfId="731" builtinId="53" hidden="1"/>
    <cellStyle name="Explanatory Text" xfId="1024" builtinId="53" hidden="1"/>
    <cellStyle name="Explanatory Text" xfId="1065" builtinId="53" hidden="1"/>
    <cellStyle name="Explanatory Text" xfId="1109" builtinId="53" hidden="1"/>
    <cellStyle name="Explanatory Text" xfId="1147" builtinId="53" hidden="1"/>
    <cellStyle name="Explanatory Text" xfId="1194" builtinId="53" hidden="1"/>
    <cellStyle name="Explanatory Text" xfId="1234" builtinId="53" hidden="1"/>
    <cellStyle name="Explanatory Text" xfId="1267" builtinId="53" hidden="1"/>
    <cellStyle name="Explanatory Text" xfId="1313" builtinId="53" hidden="1"/>
    <cellStyle name="Explanatory Text" xfId="1273" builtinId="53" hidden="1"/>
    <cellStyle name="Explanatory Text" xfId="1354" builtinId="53" hidden="1"/>
    <cellStyle name="Explanatory Text" xfId="1393" builtinId="53" hidden="1"/>
    <cellStyle name="Explanatory Text" xfId="1434" builtinId="53" hidden="1"/>
    <cellStyle name="Explanatory Text" xfId="1468" builtinId="53" hidden="1"/>
    <cellStyle name="Explanatory Text" xfId="1511" builtinId="53" hidden="1"/>
    <cellStyle name="Explanatory Text" xfId="1547" builtinId="53" hidden="1"/>
    <cellStyle name="Explanatory Text" xfId="1577" builtinId="53" hidden="1"/>
    <cellStyle name="Explanatory Text" xfId="1618" builtinId="53" hidden="1"/>
    <cellStyle name="Explanatory Text" xfId="1053" builtinId="53" hidden="1"/>
    <cellStyle name="Explanatory Text" xfId="1651" builtinId="53" hidden="1"/>
    <cellStyle name="Explanatory Text" xfId="1682" builtinId="53" hidden="1"/>
    <cellStyle name="Explanatory Text" xfId="1738" builtinId="53" hidden="1"/>
    <cellStyle name="Explanatory Text" xfId="1794" builtinId="53" hidden="1"/>
    <cellStyle name="Explanatory Text" xfId="1841" builtinId="53" hidden="1"/>
    <cellStyle name="Explanatory Text" xfId="1885" builtinId="53" hidden="1"/>
    <cellStyle name="Explanatory Text" xfId="1918" builtinId="53" hidden="1"/>
    <cellStyle name="Explanatory Text" xfId="1962" builtinId="53" hidden="1"/>
    <cellStyle name="Explanatory Text" xfId="1964" builtinId="53" hidden="1"/>
    <cellStyle name="Explanatory Text" xfId="2035" builtinId="53" hidden="1"/>
    <cellStyle name="Explanatory Text" xfId="2091" builtinId="53" hidden="1"/>
    <cellStyle name="Explanatory Text" xfId="2139" builtinId="53" hidden="1"/>
    <cellStyle name="Explanatory Text" xfId="2183" builtinId="53" hidden="1"/>
    <cellStyle name="Explanatory Text" xfId="2216" builtinId="53" hidden="1"/>
    <cellStyle name="Explanatory Text" xfId="2259" builtinId="53" hidden="1"/>
    <cellStyle name="Explanatory Text" xfId="2261" builtinId="53" hidden="1"/>
    <cellStyle name="Explanatory Text" xfId="2040" builtinId="53" hidden="1"/>
    <cellStyle name="Explanatory Text" xfId="2373" builtinId="53" hidden="1"/>
    <cellStyle name="Explanatory Text" xfId="2420" builtinId="53" hidden="1"/>
    <cellStyle name="Explanatory Text" xfId="2464" builtinId="53" hidden="1"/>
    <cellStyle name="Explanatory Text" xfId="2497" builtinId="53" hidden="1"/>
    <cellStyle name="Explanatory Text" xfId="2541" builtinId="53" hidden="1"/>
    <cellStyle name="Explanatory Text" xfId="2543" builtinId="53" hidden="1"/>
    <cellStyle name="Explanatory Text" xfId="2352" builtinId="53" hidden="1"/>
    <cellStyle name="Explanatory Text" xfId="2657" builtinId="53" hidden="1"/>
    <cellStyle name="Explanatory Text" xfId="2703" builtinId="53" hidden="1"/>
    <cellStyle name="Explanatory Text" xfId="2746" builtinId="53" hidden="1"/>
    <cellStyle name="Explanatory Text" xfId="2778" builtinId="53" hidden="1"/>
    <cellStyle name="Explanatory Text" xfId="2821" builtinId="53" hidden="1"/>
    <cellStyle name="Explanatory Text" xfId="2823" builtinId="53" hidden="1"/>
    <cellStyle name="Explanatory Text" xfId="2643" builtinId="53" hidden="1"/>
    <cellStyle name="Explanatory Text" xfId="2921" builtinId="53" hidden="1"/>
    <cellStyle name="Explanatory Text" xfId="2966" builtinId="53" hidden="1"/>
    <cellStyle name="Explanatory Text" xfId="3009" builtinId="53" hidden="1"/>
    <cellStyle name="Explanatory Text" xfId="3042" builtinId="53" hidden="1"/>
    <cellStyle name="Explanatory Text" xfId="3086" builtinId="53" hidden="1"/>
    <cellStyle name="Explanatory Text" xfId="3088" builtinId="53" hidden="1"/>
    <cellStyle name="Explanatory Text" xfId="3168" builtinId="53" hidden="1"/>
    <cellStyle name="Explanatory Text" xfId="3216" builtinId="53" hidden="1"/>
    <cellStyle name="Explanatory Text" xfId="3266" builtinId="53" hidden="1"/>
    <cellStyle name="Explanatory Text" xfId="3312" builtinId="53" hidden="1"/>
    <cellStyle name="Explanatory Text" xfId="3352" builtinId="53" hidden="1"/>
    <cellStyle name="Explanatory Text" xfId="3401" builtinId="53" hidden="1"/>
    <cellStyle name="Explanatory Text" xfId="3447" builtinId="53" hidden="1"/>
    <cellStyle name="Explanatory Text" xfId="3489" builtinId="53" hidden="1"/>
    <cellStyle name="Explanatory Text" xfId="3534" builtinId="53" hidden="1"/>
    <cellStyle name="Explanatory Text" xfId="3571" builtinId="53" hidden="1"/>
    <cellStyle name="Explanatory Text" xfId="3619" builtinId="53" hidden="1"/>
    <cellStyle name="Explanatory Text" xfId="3658" builtinId="53" hidden="1"/>
    <cellStyle name="Explanatory Text" xfId="3690" builtinId="53" hidden="1"/>
    <cellStyle name="Explanatory Text" xfId="3737" builtinId="53" hidden="1"/>
    <cellStyle name="Explanatory Text" xfId="3786" builtinId="53" hidden="1"/>
    <cellStyle name="Explanatory Text" xfId="3831" builtinId="53" hidden="1"/>
    <cellStyle name="Explanatory Text" xfId="3872" builtinId="53" hidden="1"/>
    <cellStyle name="Explanatory Text" xfId="3916" builtinId="53" hidden="1"/>
    <cellStyle name="Explanatory Text" xfId="3954" builtinId="53" hidden="1"/>
    <cellStyle name="Explanatory Text" xfId="4002" builtinId="53" hidden="1"/>
    <cellStyle name="Explanatory Text" xfId="4040" builtinId="53" hidden="1"/>
    <cellStyle name="Explanatory Text" xfId="4072" builtinId="53" hidden="1"/>
    <cellStyle name="Explanatory Text" xfId="4116" builtinId="53" hidden="1"/>
    <cellStyle name="Explanatory Text" xfId="3874" builtinId="53" hidden="1"/>
    <cellStyle name="Explanatory Text" xfId="4167" builtinId="53" hidden="1"/>
    <cellStyle name="Explanatory Text" xfId="4208" builtinId="53" hidden="1"/>
    <cellStyle name="Explanatory Text" xfId="4252" builtinId="53" hidden="1"/>
    <cellStyle name="Explanatory Text" xfId="4290" builtinId="53" hidden="1"/>
    <cellStyle name="Explanatory Text" xfId="4337" builtinId="53" hidden="1"/>
    <cellStyle name="Explanatory Text" xfId="4377" builtinId="53" hidden="1"/>
    <cellStyle name="Explanatory Text" xfId="4410" builtinId="53" hidden="1"/>
    <cellStyle name="Explanatory Text" xfId="4456" builtinId="53" hidden="1"/>
    <cellStyle name="Explanatory Text" xfId="4416" builtinId="53" hidden="1"/>
    <cellStyle name="Explanatory Text" xfId="4497" builtinId="53" hidden="1"/>
    <cellStyle name="Explanatory Text" xfId="4536" builtinId="53" hidden="1"/>
    <cellStyle name="Explanatory Text" xfId="4577" builtinId="53" hidden="1"/>
    <cellStyle name="Explanatory Text" xfId="4611" builtinId="53" hidden="1"/>
    <cellStyle name="Explanatory Text" xfId="4654" builtinId="53" hidden="1"/>
    <cellStyle name="Explanatory Text" xfId="4690" builtinId="53" hidden="1"/>
    <cellStyle name="Explanatory Text" xfId="4720" builtinId="53" hidden="1"/>
    <cellStyle name="Explanatory Text" xfId="4761" builtinId="53" hidden="1"/>
    <cellStyle name="Explanatory Text" xfId="4196" builtinId="53" hidden="1"/>
    <cellStyle name="Explanatory Text" xfId="4794" builtinId="53" hidden="1"/>
    <cellStyle name="Explanatory Text" xfId="4825" builtinId="53" hidden="1"/>
    <cellStyle name="Explanatory Text" xfId="4880" builtinId="53" hidden="1"/>
    <cellStyle name="Explanatory Text" xfId="4935" builtinId="53" hidden="1"/>
    <cellStyle name="Explanatory Text" xfId="4981" builtinId="53" hidden="1"/>
    <cellStyle name="Explanatory Text" xfId="5024" builtinId="53" hidden="1"/>
    <cellStyle name="Explanatory Text" xfId="5057" builtinId="53" hidden="1"/>
    <cellStyle name="Explanatory Text" xfId="5101" builtinId="53" hidden="1"/>
    <cellStyle name="Explanatory Text" xfId="5103" builtinId="53" hidden="1"/>
    <cellStyle name="Explanatory Text" xfId="5174" builtinId="53" hidden="1"/>
    <cellStyle name="Explanatory Text" xfId="5229" builtinId="53" hidden="1"/>
    <cellStyle name="Explanatory Text" xfId="5277" builtinId="53" hidden="1"/>
    <cellStyle name="Explanatory Text" xfId="5321" builtinId="53" hidden="1"/>
    <cellStyle name="Explanatory Text" xfId="5354" builtinId="53" hidden="1"/>
    <cellStyle name="Explanatory Text" xfId="5397" builtinId="53" hidden="1"/>
    <cellStyle name="Explanatory Text" xfId="5399" builtinId="53" hidden="1"/>
    <cellStyle name="Explanatory Text" xfId="5179" builtinId="53" hidden="1"/>
    <cellStyle name="Explanatory Text" xfId="5511" builtinId="53" hidden="1"/>
    <cellStyle name="Explanatory Text" xfId="5558" builtinId="53" hidden="1"/>
    <cellStyle name="Explanatory Text" xfId="5602" builtinId="53" hidden="1"/>
    <cellStyle name="Explanatory Text" xfId="5635" builtinId="53" hidden="1"/>
    <cellStyle name="Explanatory Text" xfId="5679" builtinId="53" hidden="1"/>
    <cellStyle name="Explanatory Text" xfId="5681" builtinId="53" hidden="1"/>
    <cellStyle name="Explanatory Text" xfId="5490" builtinId="53" hidden="1"/>
    <cellStyle name="Explanatory Text" xfId="5795" builtinId="53" hidden="1"/>
    <cellStyle name="Explanatory Text" xfId="5841" builtinId="53" hidden="1"/>
    <cellStyle name="Explanatory Text" xfId="5884" builtinId="53" hidden="1"/>
    <cellStyle name="Explanatory Text" xfId="5916" builtinId="53" hidden="1"/>
    <cellStyle name="Explanatory Text" xfId="5959" builtinId="53" hidden="1"/>
    <cellStyle name="Explanatory Text" xfId="5961" builtinId="53" hidden="1"/>
    <cellStyle name="Explanatory Text" xfId="5781" builtinId="53" hidden="1"/>
    <cellStyle name="Explanatory Text" xfId="6059" builtinId="53" hidden="1"/>
    <cellStyle name="Explanatory Text" xfId="6104" builtinId="53" hidden="1"/>
    <cellStyle name="Explanatory Text" xfId="6147" builtinId="53" hidden="1"/>
    <cellStyle name="Explanatory Text" xfId="6180" builtinId="53" hidden="1"/>
    <cellStyle name="Explanatory Text" xfId="6224" builtinId="53" hidden="1"/>
    <cellStyle name="Explanatory Text" xfId="6226" builtinId="53" hidden="1"/>
    <cellStyle name="Explanatory Text" xfId="6306" builtinId="53" hidden="1"/>
    <cellStyle name="Explanatory Text" xfId="6353" builtinId="53" hidden="1"/>
    <cellStyle name="Explanatory Text" xfId="6399" builtinId="53" hidden="1"/>
    <cellStyle name="Explanatory Text" xfId="6461" builtinId="53" hidden="1"/>
    <cellStyle name="Explanatory Text" xfId="6502" builtinId="53" hidden="1"/>
    <cellStyle name="Explanatory Text" xfId="6552" builtinId="53" hidden="1"/>
    <cellStyle name="Explanatory Text" xfId="6598" builtinId="53" hidden="1"/>
    <cellStyle name="Explanatory Text" xfId="6640" builtinId="53" hidden="1"/>
    <cellStyle name="Explanatory Text" xfId="6685" builtinId="53" hidden="1"/>
    <cellStyle name="Explanatory Text" xfId="6722" builtinId="53" hidden="1"/>
    <cellStyle name="Explanatory Text" xfId="6770" builtinId="53" hidden="1"/>
    <cellStyle name="Explanatory Text" xfId="6809" builtinId="53" hidden="1"/>
    <cellStyle name="Explanatory Text" xfId="6841" builtinId="53" hidden="1"/>
    <cellStyle name="Explanatory Text" xfId="6888" builtinId="53" hidden="1"/>
    <cellStyle name="Explanatory Text" xfId="6937" builtinId="53" hidden="1"/>
    <cellStyle name="Explanatory Text" xfId="6982" builtinId="53" hidden="1"/>
    <cellStyle name="Explanatory Text" xfId="7023" builtinId="53" hidden="1"/>
    <cellStyle name="Explanatory Text" xfId="7067" builtinId="53" hidden="1"/>
    <cellStyle name="Explanatory Text" xfId="7105" builtinId="53" hidden="1"/>
    <cellStyle name="Explanatory Text" xfId="7153" builtinId="53" hidden="1"/>
    <cellStyle name="Explanatory Text" xfId="7191" builtinId="53" hidden="1"/>
    <cellStyle name="Explanatory Text" xfId="7223" builtinId="53" hidden="1"/>
    <cellStyle name="Explanatory Text" xfId="7267" builtinId="53" hidden="1"/>
    <cellStyle name="Explanatory Text" xfId="7025" builtinId="53" hidden="1"/>
    <cellStyle name="Explanatory Text" xfId="7318" builtinId="53" hidden="1"/>
    <cellStyle name="Explanatory Text" xfId="7359" builtinId="53" hidden="1"/>
    <cellStyle name="Explanatory Text" xfId="7403" builtinId="53" hidden="1"/>
    <cellStyle name="Explanatory Text" xfId="7441" builtinId="53" hidden="1"/>
    <cellStyle name="Explanatory Text" xfId="7488" builtinId="53" hidden="1"/>
    <cellStyle name="Explanatory Text" xfId="7528" builtinId="53" hidden="1"/>
    <cellStyle name="Explanatory Text" xfId="7561" builtinId="53" hidden="1"/>
    <cellStyle name="Explanatory Text" xfId="7607" builtinId="53" hidden="1"/>
    <cellStyle name="Explanatory Text" xfId="7567" builtinId="53" hidden="1"/>
    <cellStyle name="Explanatory Text" xfId="7648" builtinId="53" hidden="1"/>
    <cellStyle name="Explanatory Text" xfId="7687" builtinId="53" hidden="1"/>
    <cellStyle name="Explanatory Text" xfId="7728" builtinId="53" hidden="1"/>
    <cellStyle name="Explanatory Text" xfId="7762" builtinId="53" hidden="1"/>
    <cellStyle name="Explanatory Text" xfId="7805" builtinId="53" hidden="1"/>
    <cellStyle name="Explanatory Text" xfId="7841" builtinId="53" hidden="1"/>
    <cellStyle name="Explanatory Text" xfId="7871" builtinId="53" hidden="1"/>
    <cellStyle name="Explanatory Text" xfId="7912" builtinId="53" hidden="1"/>
    <cellStyle name="Explanatory Text" xfId="7347" builtinId="53" hidden="1"/>
    <cellStyle name="Explanatory Text" xfId="7945" builtinId="53" hidden="1"/>
    <cellStyle name="Explanatory Text" xfId="7976" builtinId="53" hidden="1"/>
    <cellStyle name="Explanatory Text" xfId="8032" builtinId="53" hidden="1"/>
    <cellStyle name="Explanatory Text" xfId="8088" builtinId="53" hidden="1"/>
    <cellStyle name="Explanatory Text" xfId="8135" builtinId="53" hidden="1"/>
    <cellStyle name="Explanatory Text" xfId="8179" builtinId="53" hidden="1"/>
    <cellStyle name="Explanatory Text" xfId="8212" builtinId="53" hidden="1"/>
    <cellStyle name="Explanatory Text" xfId="8256" builtinId="53" hidden="1"/>
    <cellStyle name="Explanatory Text" xfId="8258" builtinId="53" hidden="1"/>
    <cellStyle name="Explanatory Text" xfId="8329" builtinId="53" hidden="1"/>
    <cellStyle name="Explanatory Text" xfId="8385" builtinId="53" hidden="1"/>
    <cellStyle name="Explanatory Text" xfId="8433" builtinId="53" hidden="1"/>
    <cellStyle name="Explanatory Text" xfId="8477" builtinId="53" hidden="1"/>
    <cellStyle name="Explanatory Text" xfId="8510" builtinId="53" hidden="1"/>
    <cellStyle name="Explanatory Text" xfId="8553" builtinId="53" hidden="1"/>
    <cellStyle name="Explanatory Text" xfId="8555" builtinId="53" hidden="1"/>
    <cellStyle name="Explanatory Text" xfId="8334" builtinId="53" hidden="1"/>
    <cellStyle name="Explanatory Text" xfId="8667" builtinId="53" hidden="1"/>
    <cellStyle name="Explanatory Text" xfId="8714" builtinId="53" hidden="1"/>
    <cellStyle name="Explanatory Text" xfId="8758" builtinId="53" hidden="1"/>
    <cellStyle name="Explanatory Text" xfId="8791" builtinId="53" hidden="1"/>
    <cellStyle name="Explanatory Text" xfId="8835" builtinId="53" hidden="1"/>
    <cellStyle name="Explanatory Text" xfId="8837" builtinId="53" hidden="1"/>
    <cellStyle name="Explanatory Text" xfId="8646" builtinId="53" hidden="1"/>
    <cellStyle name="Explanatory Text" xfId="8951" builtinId="53" hidden="1"/>
    <cellStyle name="Explanatory Text" xfId="8997" builtinId="53" hidden="1"/>
    <cellStyle name="Explanatory Text" xfId="9040" builtinId="53" hidden="1"/>
    <cellStyle name="Explanatory Text" xfId="9072" builtinId="53" hidden="1"/>
    <cellStyle name="Explanatory Text" xfId="9115" builtinId="53" hidden="1"/>
    <cellStyle name="Explanatory Text" xfId="9117" builtinId="53" hidden="1"/>
    <cellStyle name="Explanatory Text" xfId="8937" builtinId="53" hidden="1"/>
    <cellStyle name="Explanatory Text" xfId="9215" builtinId="53" hidden="1"/>
    <cellStyle name="Explanatory Text" xfId="9260" builtinId="53" hidden="1"/>
    <cellStyle name="Explanatory Text" xfId="9303" builtinId="53" hidden="1"/>
    <cellStyle name="Explanatory Text" xfId="9336" builtinId="53" hidden="1"/>
    <cellStyle name="Explanatory Text" xfId="9380" builtinId="53" hidden="1"/>
    <cellStyle name="Explanatory Text" xfId="9382" builtinId="53" hidden="1"/>
    <cellStyle name="Explanatory Text" xfId="9462" builtinId="53" hidden="1"/>
    <cellStyle name="Explanatory Text" xfId="9510" builtinId="53" hidden="1"/>
    <cellStyle name="Explanatory Text" xfId="6489" builtinId="53" hidden="1"/>
    <cellStyle name="Explanatory Text" xfId="9598" builtinId="53" hidden="1"/>
    <cellStyle name="Explanatory Text" xfId="9638" builtinId="53" hidden="1"/>
    <cellStyle name="Explanatory Text" xfId="9689" builtinId="53" hidden="1"/>
    <cellStyle name="Explanatory Text" xfId="9734" builtinId="53" hidden="1"/>
    <cellStyle name="Explanatory Text" xfId="9775" builtinId="53" hidden="1"/>
    <cellStyle name="Explanatory Text" xfId="9820" builtinId="53" hidden="1"/>
    <cellStyle name="Explanatory Text" xfId="9857" builtinId="53" hidden="1"/>
    <cellStyle name="Explanatory Text" xfId="9905" builtinId="53" hidden="1"/>
    <cellStyle name="Explanatory Text" xfId="9944" builtinId="53" hidden="1"/>
    <cellStyle name="Explanatory Text" xfId="9976" builtinId="53" hidden="1"/>
    <cellStyle name="Explanatory Text" xfId="10023" builtinId="53" hidden="1"/>
    <cellStyle name="Explanatory Text" xfId="10072" builtinId="53" hidden="1"/>
    <cellStyle name="Explanatory Text" xfId="10117" builtinId="53" hidden="1"/>
    <cellStyle name="Explanatory Text" xfId="10158" builtinId="53" hidden="1"/>
    <cellStyle name="Explanatory Text" xfId="10202" builtinId="53" hidden="1"/>
    <cellStyle name="Explanatory Text" xfId="10240" builtinId="53" hidden="1"/>
    <cellStyle name="Explanatory Text" xfId="10288" builtinId="53" hidden="1"/>
    <cellStyle name="Explanatory Text" xfId="10326" builtinId="53" hidden="1"/>
    <cellStyle name="Explanatory Text" xfId="10358" builtinId="53" hidden="1"/>
    <cellStyle name="Explanatory Text" xfId="10402" builtinId="53" hidden="1"/>
    <cellStyle name="Explanatory Text" xfId="10160" builtinId="53" hidden="1"/>
    <cellStyle name="Explanatory Text" xfId="10453" builtinId="53" hidden="1"/>
    <cellStyle name="Explanatory Text" xfId="10494" builtinId="53" hidden="1"/>
    <cellStyle name="Explanatory Text" xfId="10538" builtinId="53" hidden="1"/>
    <cellStyle name="Explanatory Text" xfId="10576" builtinId="53" hidden="1"/>
    <cellStyle name="Explanatory Text" xfId="10623" builtinId="53" hidden="1"/>
    <cellStyle name="Explanatory Text" xfId="10663" builtinId="53" hidden="1"/>
    <cellStyle name="Explanatory Text" xfId="10696" builtinId="53" hidden="1"/>
    <cellStyle name="Explanatory Text" xfId="10742" builtinId="53" hidden="1"/>
    <cellStyle name="Explanatory Text" xfId="10702" builtinId="53" hidden="1"/>
    <cellStyle name="Explanatory Text" xfId="10783" builtinId="53" hidden="1"/>
    <cellStyle name="Explanatory Text" xfId="10822" builtinId="53" hidden="1"/>
    <cellStyle name="Explanatory Text" xfId="10863" builtinId="53" hidden="1"/>
    <cellStyle name="Explanatory Text" xfId="10897" builtinId="53" hidden="1"/>
    <cellStyle name="Explanatory Text" xfId="10940" builtinId="53" hidden="1"/>
    <cellStyle name="Explanatory Text" xfId="10976" builtinId="53" hidden="1"/>
    <cellStyle name="Explanatory Text" xfId="11006" builtinId="53" hidden="1"/>
    <cellStyle name="Explanatory Text" xfId="11047" builtinId="53" hidden="1"/>
    <cellStyle name="Explanatory Text" xfId="10482" builtinId="53" hidden="1"/>
    <cellStyle name="Explanatory Text" xfId="11080" builtinId="53" hidden="1"/>
    <cellStyle name="Explanatory Text" xfId="11110" builtinId="53" hidden="1"/>
    <cellStyle name="Explanatory Text" xfId="11165" builtinId="53" hidden="1"/>
    <cellStyle name="Explanatory Text" xfId="11220" builtinId="53" hidden="1"/>
    <cellStyle name="Explanatory Text" xfId="11266" builtinId="53" hidden="1"/>
    <cellStyle name="Explanatory Text" xfId="11310" builtinId="53" hidden="1"/>
    <cellStyle name="Explanatory Text" xfId="11343" builtinId="53" hidden="1"/>
    <cellStyle name="Explanatory Text" xfId="11386" builtinId="53" hidden="1"/>
    <cellStyle name="Explanatory Text" xfId="11388" builtinId="53" hidden="1"/>
    <cellStyle name="Explanatory Text" xfId="11457" builtinId="53" hidden="1"/>
    <cellStyle name="Explanatory Text" xfId="11510" builtinId="53" hidden="1"/>
    <cellStyle name="Explanatory Text" xfId="11556" builtinId="53" hidden="1"/>
    <cellStyle name="Explanatory Text" xfId="11598" builtinId="53" hidden="1"/>
    <cellStyle name="Explanatory Text" xfId="11630" builtinId="53" hidden="1"/>
    <cellStyle name="Explanatory Text" xfId="11672" builtinId="53" hidden="1"/>
    <cellStyle name="Explanatory Text" xfId="11674" builtinId="53" hidden="1"/>
    <cellStyle name="Explanatory Text" xfId="11462" builtinId="53" hidden="1"/>
    <cellStyle name="Explanatory Text" xfId="11784" builtinId="53" hidden="1"/>
    <cellStyle name="Explanatory Text" xfId="11830" builtinId="53" hidden="1"/>
    <cellStyle name="Explanatory Text" xfId="11872" builtinId="53" hidden="1"/>
    <cellStyle name="Explanatory Text" xfId="11904" builtinId="53" hidden="1"/>
    <cellStyle name="Explanatory Text" xfId="11947" builtinId="53" hidden="1"/>
    <cellStyle name="Explanatory Text" xfId="11949" builtinId="53" hidden="1"/>
    <cellStyle name="Explanatory Text" xfId="11765" builtinId="53" hidden="1"/>
    <cellStyle name="Explanatory Text" xfId="12062" builtinId="53" hidden="1"/>
    <cellStyle name="Explanatory Text" xfId="12105" builtinId="53" hidden="1"/>
    <cellStyle name="Explanatory Text" xfId="12145" builtinId="53" hidden="1"/>
    <cellStyle name="Explanatory Text" xfId="12175" builtinId="53" hidden="1"/>
    <cellStyle name="Explanatory Text" xfId="12217" builtinId="53" hidden="1"/>
    <cellStyle name="Explanatory Text" xfId="12219" builtinId="53" hidden="1"/>
    <cellStyle name="Explanatory Text" xfId="12049" builtinId="53" hidden="1"/>
    <cellStyle name="Explanatory Text" xfId="12316" builtinId="53" hidden="1"/>
    <cellStyle name="Explanatory Text" xfId="12360" builtinId="53" hidden="1"/>
    <cellStyle name="Explanatory Text" xfId="12402" builtinId="53" hidden="1"/>
    <cellStyle name="Explanatory Text" xfId="12435" builtinId="53" hidden="1"/>
    <cellStyle name="Explanatory Text" xfId="12479" builtinId="53" hidden="1"/>
    <cellStyle name="Explanatory Text" xfId="12481" builtinId="53" hidden="1"/>
    <cellStyle name="Explanatory Text" xfId="12559" builtinId="53" hidden="1"/>
    <cellStyle name="Explanatory Text" xfId="12606" builtinId="53" hidden="1"/>
    <cellStyle name="Explanatory Text" xfId="11982" builtinId="53" hidden="1"/>
    <cellStyle name="Explanatory Text" xfId="6387" builtinId="53" hidden="1"/>
    <cellStyle name="Explanatory Text" xfId="12564" builtinId="53" hidden="1"/>
    <cellStyle name="Explanatory Text" xfId="12547" builtinId="53" hidden="1"/>
    <cellStyle name="Explanatory Text" xfId="12259" builtinId="53" hidden="1"/>
    <cellStyle name="Explanatory Text" xfId="12650" builtinId="53" hidden="1"/>
    <cellStyle name="Explanatory Text" xfId="12693" builtinId="53" hidden="1"/>
    <cellStyle name="Explanatory Text" xfId="12730" builtinId="53" hidden="1"/>
    <cellStyle name="Explanatory Text" xfId="12778" builtinId="53" hidden="1"/>
    <cellStyle name="Explanatory Text" xfId="12817" builtinId="53" hidden="1"/>
    <cellStyle name="Explanatory Text" xfId="12849" builtinId="53" hidden="1"/>
    <cellStyle name="Explanatory Text" xfId="12895" builtinId="53" hidden="1"/>
    <cellStyle name="Explanatory Text" xfId="12943" builtinId="53" hidden="1"/>
    <cellStyle name="Explanatory Text" xfId="12988" builtinId="53" hidden="1"/>
    <cellStyle name="Explanatory Text" xfId="13029" builtinId="53" hidden="1"/>
    <cellStyle name="Explanatory Text" xfId="13073" builtinId="53" hidden="1"/>
    <cellStyle name="Explanatory Text" xfId="13111" builtinId="53" hidden="1"/>
    <cellStyle name="Explanatory Text" xfId="13159" builtinId="53" hidden="1"/>
    <cellStyle name="Explanatory Text" xfId="13197" builtinId="53" hidden="1"/>
    <cellStyle name="Explanatory Text" xfId="13229" builtinId="53" hidden="1"/>
    <cellStyle name="Explanatory Text" xfId="13273" builtinId="53" hidden="1"/>
    <cellStyle name="Explanatory Text" xfId="13031" builtinId="53" hidden="1"/>
    <cellStyle name="Explanatory Text" xfId="13324" builtinId="53" hidden="1"/>
    <cellStyle name="Explanatory Text" xfId="13365" builtinId="53" hidden="1"/>
    <cellStyle name="Explanatory Text" xfId="13409" builtinId="53" hidden="1"/>
    <cellStyle name="Explanatory Text" xfId="13447" builtinId="53" hidden="1"/>
    <cellStyle name="Explanatory Text" xfId="13494" builtinId="53" hidden="1"/>
    <cellStyle name="Explanatory Text" xfId="13534" builtinId="53" hidden="1"/>
    <cellStyle name="Explanatory Text" xfId="13567" builtinId="53" hidden="1"/>
    <cellStyle name="Explanatory Text" xfId="13613" builtinId="53" hidden="1"/>
    <cellStyle name="Explanatory Text" xfId="13573" builtinId="53" hidden="1"/>
    <cellStyle name="Explanatory Text" xfId="13654" builtinId="53" hidden="1"/>
    <cellStyle name="Explanatory Text" xfId="13692" builtinId="53" hidden="1"/>
    <cellStyle name="Explanatory Text" xfId="13733" builtinId="53" hidden="1"/>
    <cellStyle name="Explanatory Text" xfId="13767" builtinId="53" hidden="1"/>
    <cellStyle name="Explanatory Text" xfId="13810" builtinId="53" hidden="1"/>
    <cellStyle name="Explanatory Text" xfId="13846" builtinId="53" hidden="1"/>
    <cellStyle name="Explanatory Text" xfId="13876" builtinId="53" hidden="1"/>
    <cellStyle name="Explanatory Text" xfId="13917" builtinId="53" hidden="1"/>
    <cellStyle name="Explanatory Text" xfId="13353" builtinId="53" hidden="1"/>
    <cellStyle name="Explanatory Text" xfId="13949" builtinId="53" hidden="1"/>
    <cellStyle name="Explanatory Text" xfId="13977" builtinId="53" hidden="1"/>
    <cellStyle name="Explanatory Text" xfId="14025" builtinId="53" hidden="1"/>
    <cellStyle name="Explanatory Text" xfId="14072" builtinId="53" hidden="1"/>
    <cellStyle name="Explanatory Text" xfId="14115" builtinId="53" hidden="1"/>
    <cellStyle name="Explanatory Text" xfId="14152" builtinId="53" hidden="1"/>
    <cellStyle name="Explanatory Text" xfId="14181" builtinId="53" hidden="1"/>
    <cellStyle name="Explanatory Text" xfId="14219" builtinId="53" hidden="1"/>
    <cellStyle name="Explanatory Text" xfId="14221" builtinId="53" hidden="1"/>
    <cellStyle name="Explanatory Text" xfId="14283" builtinId="53" hidden="1"/>
    <cellStyle name="Explanatory Text" xfId="14331" builtinId="53" hidden="1"/>
    <cellStyle name="Explanatory Text" xfId="14376" builtinId="53" hidden="1"/>
    <cellStyle name="Explanatory Text" xfId="14415" builtinId="53" hidden="1"/>
    <cellStyle name="Explanatory Text" xfId="14445" builtinId="53" hidden="1"/>
    <cellStyle name="Explanatory Text" xfId="14484" builtinId="53" hidden="1"/>
    <cellStyle name="Explanatory Text" xfId="14486" builtinId="53" hidden="1"/>
    <cellStyle name="Explanatory Text" xfId="14286" builtinId="53" hidden="1"/>
    <cellStyle name="Explanatory Text" xfId="14590" builtinId="53" hidden="1"/>
    <cellStyle name="Explanatory Text" xfId="14634" builtinId="53" hidden="1"/>
    <cellStyle name="Explanatory Text" xfId="14673" builtinId="53" hidden="1"/>
    <cellStyle name="Explanatory Text" xfId="14703" builtinId="53" hidden="1"/>
    <cellStyle name="Explanatory Text" xfId="14743" builtinId="53" hidden="1"/>
    <cellStyle name="Explanatory Text" xfId="14745" builtinId="53" hidden="1"/>
    <cellStyle name="Explanatory Text" xfId="14571" builtinId="53" hidden="1"/>
    <cellStyle name="Explanatory Text" xfId="14852" builtinId="53" hidden="1"/>
    <cellStyle name="Explanatory Text" xfId="14894" builtinId="53" hidden="1"/>
    <cellStyle name="Explanatory Text" xfId="14931" builtinId="53" hidden="1"/>
    <cellStyle name="Explanatory Text" xfId="14960" builtinId="53" hidden="1"/>
    <cellStyle name="Explanatory Text" xfId="14999" builtinId="53" hidden="1"/>
    <cellStyle name="Explanatory Text" xfId="15001" builtinId="53" hidden="1"/>
    <cellStyle name="Explanatory Text" xfId="14839" builtinId="53" hidden="1"/>
    <cellStyle name="Explanatory Text" xfId="15093" builtinId="53" hidden="1"/>
    <cellStyle name="Explanatory Text" xfId="15135" builtinId="53" hidden="1"/>
    <cellStyle name="Explanatory Text" xfId="15173" builtinId="53" hidden="1"/>
    <cellStyle name="Explanatory Text" xfId="15203" builtinId="53" hidden="1"/>
    <cellStyle name="Explanatory Text" xfId="15243" builtinId="53" hidden="1"/>
    <cellStyle name="Explanatory Text" xfId="15245" builtinId="53" hidden="1"/>
    <cellStyle name="Explanatory Text" xfId="15318" builtinId="53" hidden="1"/>
    <cellStyle name="Explanatory Text" xfId="15357" builtinId="53" hidden="1"/>
    <cellStyle name="Followed Hyperlink" xfId="62" builtinId="9" hidden="1"/>
    <cellStyle name="Followed Hyperlink" xfId="152" builtinId="9" hidden="1"/>
    <cellStyle name="Followed Hyperlink" xfId="1781" builtinId="9" hidden="1"/>
    <cellStyle name="Followed Hyperlink" xfId="2078" builtinId="9" hidden="1"/>
    <cellStyle name="Followed Hyperlink" xfId="2360" builtinId="9" hidden="1"/>
    <cellStyle name="Followed Hyperlink" xfId="2644" builtinId="9" hidden="1"/>
    <cellStyle name="Followed Hyperlink" xfId="2909" builtinId="9" hidden="1"/>
    <cellStyle name="Followed Hyperlink" xfId="3203" builtinId="9" hidden="1"/>
    <cellStyle name="Followed Hyperlink" xfId="3299" builtinId="9" hidden="1"/>
    <cellStyle name="Followed Hyperlink" xfId="4922" builtinId="9" hidden="1"/>
    <cellStyle name="Followed Hyperlink" xfId="5216" builtinId="9" hidden="1"/>
    <cellStyle name="Followed Hyperlink" xfId="5498" builtinId="9" hidden="1"/>
    <cellStyle name="Followed Hyperlink" xfId="5782" builtinId="9" hidden="1"/>
    <cellStyle name="Followed Hyperlink" xfId="6047" builtinId="9" hidden="1"/>
    <cellStyle name="Followed Hyperlink" xfId="6340" builtinId="9" hidden="1"/>
    <cellStyle name="Followed Hyperlink" xfId="6448" builtinId="9" hidden="1"/>
    <cellStyle name="Followed Hyperlink" xfId="8075" builtinId="9" hidden="1"/>
    <cellStyle name="Followed Hyperlink" xfId="8372" builtinId="9" hidden="1"/>
    <cellStyle name="Followed Hyperlink" xfId="8654" builtinId="9" hidden="1"/>
    <cellStyle name="Followed Hyperlink" xfId="8938" builtinId="9" hidden="1"/>
    <cellStyle name="Followed Hyperlink" xfId="9203" builtinId="9" hidden="1"/>
    <cellStyle name="Followed Hyperlink" xfId="9497" builtinId="9" hidden="1"/>
    <cellStyle name="Followed Hyperlink" xfId="9586" builtinId="9" hidden="1"/>
    <cellStyle name="Followed Hyperlink" xfId="11207" builtinId="9" hidden="1"/>
    <cellStyle name="Followed Hyperlink" xfId="11497" builtinId="9" hidden="1"/>
    <cellStyle name="Followed Hyperlink" xfId="11772" builtinId="9" hidden="1"/>
    <cellStyle name="Followed Hyperlink" xfId="12050" builtinId="9" hidden="1"/>
    <cellStyle name="Followed Hyperlink" xfId="12305" builtinId="9" hidden="1"/>
    <cellStyle name="Followed Hyperlink" xfId="12593" builtinId="9" hidden="1"/>
    <cellStyle name="Followed Hyperlink" xfId="11509" builtinId="9" hidden="1"/>
    <cellStyle name="Followed Hyperlink" xfId="14060" builtinId="9" hidden="1"/>
    <cellStyle name="Followed Hyperlink" xfId="14319" builtinId="9" hidden="1"/>
    <cellStyle name="Followed Hyperlink" xfId="14578" builtinId="9" hidden="1"/>
    <cellStyle name="Followed Hyperlink" xfId="14840" builtinId="9" hidden="1"/>
    <cellStyle name="Followed Hyperlink" xfId="15082" builtinId="9" hidden="1"/>
    <cellStyle name="Followed Hyperlink" xfId="15345" builtinId="9" hidden="1"/>
    <cellStyle name="Good" xfId="8" builtinId="26" hidden="1"/>
    <cellStyle name="Good" xfId="65" builtinId="26" hidden="1"/>
    <cellStyle name="Good" xfId="106" builtinId="26" hidden="1"/>
    <cellStyle name="Good" xfId="155" builtinId="26" hidden="1"/>
    <cellStyle name="Good" xfId="195" builtinId="26" hidden="1"/>
    <cellStyle name="Good" xfId="249" builtinId="26" hidden="1"/>
    <cellStyle name="Good" xfId="294" builtinId="26" hidden="1"/>
    <cellStyle name="Good" xfId="337" builtinId="26" hidden="1"/>
    <cellStyle name="Good" xfId="381" builtinId="26" hidden="1"/>
    <cellStyle name="Good" xfId="378" builtinId="26" hidden="1"/>
    <cellStyle name="Good" xfId="466" builtinId="26" hidden="1"/>
    <cellStyle name="Good" xfId="462" builtinId="26" hidden="1"/>
    <cellStyle name="Good" xfId="464" builtinId="26" hidden="1"/>
    <cellStyle name="Good" xfId="585" builtinId="26" hidden="1"/>
    <cellStyle name="Good" xfId="634" builtinId="26" hidden="1"/>
    <cellStyle name="Good" xfId="678" builtinId="26" hidden="1"/>
    <cellStyle name="Good" xfId="720" builtinId="26" hidden="1"/>
    <cellStyle name="Good" xfId="763" builtinId="26" hidden="1"/>
    <cellStyle name="Good" xfId="760" builtinId="26" hidden="1"/>
    <cellStyle name="Good" xfId="849" builtinId="26" hidden="1"/>
    <cellStyle name="Good" xfId="845" builtinId="26" hidden="1"/>
    <cellStyle name="Good" xfId="847" builtinId="26" hidden="1"/>
    <cellStyle name="Good" xfId="964" builtinId="26" hidden="1"/>
    <cellStyle name="Good" xfId="810" builtinId="26" hidden="1"/>
    <cellStyle name="Good" xfId="1014" builtinId="26" hidden="1"/>
    <cellStyle name="Good" xfId="1056" builtinId="26" hidden="1"/>
    <cellStyle name="Good" xfId="1099" builtinId="26" hidden="1"/>
    <cellStyle name="Good" xfId="1096" builtinId="26" hidden="1"/>
    <cellStyle name="Good" xfId="1184" builtinId="26" hidden="1"/>
    <cellStyle name="Good" xfId="1180" builtinId="26" hidden="1"/>
    <cellStyle name="Good" xfId="1182" builtinId="26" hidden="1"/>
    <cellStyle name="Good" xfId="1304" builtinId="26" hidden="1"/>
    <cellStyle name="Good" xfId="1027" builtinId="26" hidden="1"/>
    <cellStyle name="Good" xfId="1344" builtinId="26" hidden="1"/>
    <cellStyle name="Good" xfId="1384" builtinId="26" hidden="1"/>
    <cellStyle name="Good" xfId="1424" builtinId="26" hidden="1"/>
    <cellStyle name="Good" xfId="1421" builtinId="26" hidden="1"/>
    <cellStyle name="Good" xfId="1501" builtinId="26" hidden="1"/>
    <cellStyle name="Good" xfId="1497" builtinId="26" hidden="1"/>
    <cellStyle name="Good" xfId="1499" builtinId="26" hidden="1"/>
    <cellStyle name="Good" xfId="1609" builtinId="26" hidden="1"/>
    <cellStyle name="Good" xfId="582" builtinId="26" hidden="1"/>
    <cellStyle name="Good" xfId="335" builtinId="26" hidden="1"/>
    <cellStyle name="Good" xfId="240" builtinId="26" hidden="1"/>
    <cellStyle name="Good" xfId="1728" builtinId="26" hidden="1"/>
    <cellStyle name="Good" xfId="1784" builtinId="26" hidden="1"/>
    <cellStyle name="Good" xfId="1831" builtinId="26" hidden="1"/>
    <cellStyle name="Good" xfId="1827" builtinId="26" hidden="1"/>
    <cellStyle name="Good" xfId="1877" builtinId="26" hidden="1"/>
    <cellStyle name="Good" xfId="1881" builtinId="26" hidden="1"/>
    <cellStyle name="Good" xfId="2001" builtinId="26" hidden="1"/>
    <cellStyle name="Good" xfId="1776" builtinId="26" hidden="1"/>
    <cellStyle name="Good" xfId="2081" builtinId="26" hidden="1"/>
    <cellStyle name="Good" xfId="2129" builtinId="26" hidden="1"/>
    <cellStyle name="Good" xfId="2125" builtinId="26" hidden="1"/>
    <cellStyle name="Good" xfId="2175" builtinId="26" hidden="1"/>
    <cellStyle name="Good" xfId="2179" builtinId="26" hidden="1"/>
    <cellStyle name="Good" xfId="2298" builtinId="26" hidden="1"/>
    <cellStyle name="Good" xfId="2079" builtinId="26" hidden="1"/>
    <cellStyle name="Good" xfId="2363" builtinId="26" hidden="1"/>
    <cellStyle name="Good" xfId="2410" builtinId="26" hidden="1"/>
    <cellStyle name="Good" xfId="2406" builtinId="26" hidden="1"/>
    <cellStyle name="Good" xfId="2456" builtinId="26" hidden="1"/>
    <cellStyle name="Good" xfId="2460" builtinId="26" hidden="1"/>
    <cellStyle name="Good" xfId="2580" builtinId="26" hidden="1"/>
    <cellStyle name="Good" xfId="2076" builtinId="26" hidden="1"/>
    <cellStyle name="Good" xfId="2647" builtinId="26" hidden="1"/>
    <cellStyle name="Good" xfId="2693" builtinId="26" hidden="1"/>
    <cellStyle name="Good" xfId="2689" builtinId="26" hidden="1"/>
    <cellStyle name="Good" xfId="2739" builtinId="26" hidden="1"/>
    <cellStyle name="Good" xfId="2743" builtinId="26" hidden="1"/>
    <cellStyle name="Good" xfId="2860" builtinId="26" hidden="1"/>
    <cellStyle name="Good" xfId="2638" builtinId="26" hidden="1"/>
    <cellStyle name="Good" xfId="2911" builtinId="26" hidden="1"/>
    <cellStyle name="Good" xfId="2956" builtinId="26" hidden="1"/>
    <cellStyle name="Good" xfId="2952" builtinId="26" hidden="1"/>
    <cellStyle name="Good" xfId="3002" builtinId="26" hidden="1"/>
    <cellStyle name="Good" xfId="3006" builtinId="26" hidden="1"/>
    <cellStyle name="Good" xfId="3125" builtinId="26" hidden="1"/>
    <cellStyle name="Good" xfId="3158" builtinId="26" hidden="1"/>
    <cellStyle name="Good" xfId="3206" builtinId="26" hidden="1"/>
    <cellStyle name="Good" xfId="3256" builtinId="26" hidden="1"/>
    <cellStyle name="Good" xfId="3302" builtinId="26" hidden="1"/>
    <cellStyle name="Good" xfId="3342" builtinId="26" hidden="1"/>
    <cellStyle name="Good" xfId="3392" builtinId="26" hidden="1"/>
    <cellStyle name="Good" xfId="3437" builtinId="26" hidden="1"/>
    <cellStyle name="Good" xfId="3480" builtinId="26" hidden="1"/>
    <cellStyle name="Good" xfId="3524" builtinId="26" hidden="1"/>
    <cellStyle name="Good" xfId="3521" builtinId="26" hidden="1"/>
    <cellStyle name="Good" xfId="3609" builtinId="26" hidden="1"/>
    <cellStyle name="Good" xfId="3605" builtinId="26" hidden="1"/>
    <cellStyle name="Good" xfId="3607" builtinId="26" hidden="1"/>
    <cellStyle name="Good" xfId="3728" builtinId="26" hidden="1"/>
    <cellStyle name="Good" xfId="3777" builtinId="26" hidden="1"/>
    <cellStyle name="Good" xfId="3821" builtinId="26" hidden="1"/>
    <cellStyle name="Good" xfId="3863" builtinId="26" hidden="1"/>
    <cellStyle name="Good" xfId="3906" builtinId="26" hidden="1"/>
    <cellStyle name="Good" xfId="3903" builtinId="26" hidden="1"/>
    <cellStyle name="Good" xfId="3992" builtinId="26" hidden="1"/>
    <cellStyle name="Good" xfId="3988" builtinId="26" hidden="1"/>
    <cellStyle name="Good" xfId="3990" builtinId="26" hidden="1"/>
    <cellStyle name="Good" xfId="4107" builtinId="26" hidden="1"/>
    <cellStyle name="Good" xfId="3953" builtinId="26" hidden="1"/>
    <cellStyle name="Good" xfId="4157" builtinId="26" hidden="1"/>
    <cellStyle name="Good" xfId="4199" builtinId="26" hidden="1"/>
    <cellStyle name="Good" xfId="4242" builtinId="26" hidden="1"/>
    <cellStyle name="Good" xfId="4239" builtinId="26" hidden="1"/>
    <cellStyle name="Good" xfId="4327" builtinId="26" hidden="1"/>
    <cellStyle name="Good" xfId="4323" builtinId="26" hidden="1"/>
    <cellStyle name="Good" xfId="4325" builtinId="26" hidden="1"/>
    <cellStyle name="Good" xfId="4447" builtinId="26" hidden="1"/>
    <cellStyle name="Good" xfId="4170" builtinId="26" hidden="1"/>
    <cellStyle name="Good" xfId="4487" builtinId="26" hidden="1"/>
    <cellStyle name="Good" xfId="4527" builtinId="26" hidden="1"/>
    <cellStyle name="Good" xfId="4567" builtinId="26" hidden="1"/>
    <cellStyle name="Good" xfId="4564" builtinId="26" hidden="1"/>
    <cellStyle name="Good" xfId="4644" builtinId="26" hidden="1"/>
    <cellStyle name="Good" xfId="4640" builtinId="26" hidden="1"/>
    <cellStyle name="Good" xfId="4642" builtinId="26" hidden="1"/>
    <cellStyle name="Good" xfId="4752" builtinId="26" hidden="1"/>
    <cellStyle name="Good" xfId="3725" builtinId="26" hidden="1"/>
    <cellStyle name="Good" xfId="3478" builtinId="26" hidden="1"/>
    <cellStyle name="Good" xfId="3384" builtinId="26" hidden="1"/>
    <cellStyle name="Good" xfId="4870" builtinId="26" hidden="1"/>
    <cellStyle name="Good" xfId="4925" builtinId="26" hidden="1"/>
    <cellStyle name="Good" xfId="4971" builtinId="26" hidden="1"/>
    <cellStyle name="Good" xfId="4967" builtinId="26" hidden="1"/>
    <cellStyle name="Good" xfId="5017" builtinId="26" hidden="1"/>
    <cellStyle name="Good" xfId="5021" builtinId="26" hidden="1"/>
    <cellStyle name="Good" xfId="5140" builtinId="26" hidden="1"/>
    <cellStyle name="Good" xfId="4918" builtinId="26" hidden="1"/>
    <cellStyle name="Good" xfId="5219" builtinId="26" hidden="1"/>
    <cellStyle name="Good" xfId="5267" builtinId="26" hidden="1"/>
    <cellStyle name="Good" xfId="5263" builtinId="26" hidden="1"/>
    <cellStyle name="Good" xfId="5313" builtinId="26" hidden="1"/>
    <cellStyle name="Good" xfId="5317" builtinId="26" hidden="1"/>
    <cellStyle name="Good" xfId="5436" builtinId="26" hidden="1"/>
    <cellStyle name="Good" xfId="5217" builtinId="26" hidden="1"/>
    <cellStyle name="Good" xfId="5501" builtinId="26" hidden="1"/>
    <cellStyle name="Good" xfId="5548" builtinId="26" hidden="1"/>
    <cellStyle name="Good" xfId="5544" builtinId="26" hidden="1"/>
    <cellStyle name="Good" xfId="5594" builtinId="26" hidden="1"/>
    <cellStyle name="Good" xfId="5598" builtinId="26" hidden="1"/>
    <cellStyle name="Good" xfId="5718" builtinId="26" hidden="1"/>
    <cellStyle name="Good" xfId="5214" builtinId="26" hidden="1"/>
    <cellStyle name="Good" xfId="5785" builtinId="26" hidden="1"/>
    <cellStyle name="Good" xfId="5831" builtinId="26" hidden="1"/>
    <cellStyle name="Good" xfId="5827" builtinId="26" hidden="1"/>
    <cellStyle name="Good" xfId="5877" builtinId="26" hidden="1"/>
    <cellStyle name="Good" xfId="5881" builtinId="26" hidden="1"/>
    <cellStyle name="Good" xfId="5998" builtinId="26" hidden="1"/>
    <cellStyle name="Good" xfId="5776" builtinId="26" hidden="1"/>
    <cellStyle name="Good" xfId="6049" builtinId="26" hidden="1"/>
    <cellStyle name="Good" xfId="6094" builtinId="26" hidden="1"/>
    <cellStyle name="Good" xfId="6090" builtinId="26" hidden="1"/>
    <cellStyle name="Good" xfId="6140" builtinId="26" hidden="1"/>
    <cellStyle name="Good" xfId="6144" builtinId="26" hidden="1"/>
    <cellStyle name="Good" xfId="6263" builtinId="26" hidden="1"/>
    <cellStyle name="Good" xfId="6296" builtinId="26" hidden="1"/>
    <cellStyle name="Good" xfId="6343" builtinId="26" hidden="1"/>
    <cellStyle name="Good" xfId="6390" builtinId="26" hidden="1"/>
    <cellStyle name="Good" xfId="6451" builtinId="26" hidden="1"/>
    <cellStyle name="Good" xfId="6492" builtinId="26" hidden="1"/>
    <cellStyle name="Good" xfId="6543" builtinId="26" hidden="1"/>
    <cellStyle name="Good" xfId="6588" builtinId="26" hidden="1"/>
    <cellStyle name="Good" xfId="6631" builtinId="26" hidden="1"/>
    <cellStyle name="Good" xfId="6675" builtinId="26" hidden="1"/>
    <cellStyle name="Good" xfId="6672" builtinId="26" hidden="1"/>
    <cellStyle name="Good" xfId="6760" builtinId="26" hidden="1"/>
    <cellStyle name="Good" xfId="6756" builtinId="26" hidden="1"/>
    <cellStyle name="Good" xfId="6758" builtinId="26" hidden="1"/>
    <cellStyle name="Good" xfId="6879" builtinId="26" hidden="1"/>
    <cellStyle name="Good" xfId="6928" builtinId="26" hidden="1"/>
    <cellStyle name="Good" xfId="6972" builtinId="26" hidden="1"/>
    <cellStyle name="Good" xfId="7014" builtinId="26" hidden="1"/>
    <cellStyle name="Good" xfId="7057" builtinId="26" hidden="1"/>
    <cellStyle name="Good" xfId="7054" builtinId="26" hidden="1"/>
    <cellStyle name="Good" xfId="7143" builtinId="26" hidden="1"/>
    <cellStyle name="Good" xfId="7139" builtinId="26" hidden="1"/>
    <cellStyle name="Good" xfId="7141" builtinId="26" hidden="1"/>
    <cellStyle name="Good" xfId="7258" builtinId="26" hidden="1"/>
    <cellStyle name="Good" xfId="7104" builtinId="26" hidden="1"/>
    <cellStyle name="Good" xfId="7308" builtinId="26" hidden="1"/>
    <cellStyle name="Good" xfId="7350" builtinId="26" hidden="1"/>
    <cellStyle name="Good" xfId="7393" builtinId="26" hidden="1"/>
    <cellStyle name="Good" xfId="7390" builtinId="26" hidden="1"/>
    <cellStyle name="Good" xfId="7478" builtinId="26" hidden="1"/>
    <cellStyle name="Good" xfId="7474" builtinId="26" hidden="1"/>
    <cellStyle name="Good" xfId="7476" builtinId="26" hidden="1"/>
    <cellStyle name="Good" xfId="7598" builtinId="26" hidden="1"/>
    <cellStyle name="Good" xfId="7321" builtinId="26" hidden="1"/>
    <cellStyle name="Good" xfId="7638" builtinId="26" hidden="1"/>
    <cellStyle name="Good" xfId="7678" builtinId="26" hidden="1"/>
    <cellStyle name="Good" xfId="7718" builtinId="26" hidden="1"/>
    <cellStyle name="Good" xfId="7715" builtinId="26" hidden="1"/>
    <cellStyle name="Good" xfId="7795" builtinId="26" hidden="1"/>
    <cellStyle name="Good" xfId="7791" builtinId="26" hidden="1"/>
    <cellStyle name="Good" xfId="7793" builtinId="26" hidden="1"/>
    <cellStyle name="Good" xfId="7903" builtinId="26" hidden="1"/>
    <cellStyle name="Good" xfId="6876" builtinId="26" hidden="1"/>
    <cellStyle name="Good" xfId="6629" builtinId="26" hidden="1"/>
    <cellStyle name="Good" xfId="6535" builtinId="26" hidden="1"/>
    <cellStyle name="Good" xfId="8022" builtinId="26" hidden="1"/>
    <cellStyle name="Good" xfId="8078" builtinId="26" hidden="1"/>
    <cellStyle name="Good" xfId="8125" builtinId="26" hidden="1"/>
    <cellStyle name="Good" xfId="8121" builtinId="26" hidden="1"/>
    <cellStyle name="Good" xfId="8171" builtinId="26" hidden="1"/>
    <cellStyle name="Good" xfId="8175" builtinId="26" hidden="1"/>
    <cellStyle name="Good" xfId="8295" builtinId="26" hidden="1"/>
    <cellStyle name="Good" xfId="8070" builtinId="26" hidden="1"/>
    <cellStyle name="Good" xfId="8375" builtinId="26" hidden="1"/>
    <cellStyle name="Good" xfId="8423" builtinId="26" hidden="1"/>
    <cellStyle name="Good" xfId="8419" builtinId="26" hidden="1"/>
    <cellStyle name="Good" xfId="8469" builtinId="26" hidden="1"/>
    <cellStyle name="Good" xfId="8473" builtinId="26" hidden="1"/>
    <cellStyle name="Good" xfId="8592" builtinId="26" hidden="1"/>
    <cellStyle name="Good" xfId="8373" builtinId="26" hidden="1"/>
    <cellStyle name="Good" xfId="8657" builtinId="26" hidden="1"/>
    <cellStyle name="Good" xfId="8704" builtinId="26" hidden="1"/>
    <cellStyle name="Good" xfId="8700" builtinId="26" hidden="1"/>
    <cellStyle name="Good" xfId="8750" builtinId="26" hidden="1"/>
    <cellStyle name="Good" xfId="8754" builtinId="26" hidden="1"/>
    <cellStyle name="Good" xfId="8874" builtinId="26" hidden="1"/>
    <cellStyle name="Good" xfId="8370" builtinId="26" hidden="1"/>
    <cellStyle name="Good" xfId="8941" builtinId="26" hidden="1"/>
    <cellStyle name="Good" xfId="8987" builtinId="26" hidden="1"/>
    <cellStyle name="Good" xfId="8983" builtinId="26" hidden="1"/>
    <cellStyle name="Good" xfId="9033" builtinId="26" hidden="1"/>
    <cellStyle name="Good" xfId="9037" builtinId="26" hidden="1"/>
    <cellStyle name="Good" xfId="9154" builtinId="26" hidden="1"/>
    <cellStyle name="Good" xfId="8932" builtinId="26" hidden="1"/>
    <cellStyle name="Good" xfId="9205" builtinId="26" hidden="1"/>
    <cellStyle name="Good" xfId="9250" builtinId="26" hidden="1"/>
    <cellStyle name="Good" xfId="9246" builtinId="26" hidden="1"/>
    <cellStyle name="Good" xfId="9296" builtinId="26" hidden="1"/>
    <cellStyle name="Good" xfId="9300" builtinId="26" hidden="1"/>
    <cellStyle name="Good" xfId="9419" builtinId="26" hidden="1"/>
    <cellStyle name="Good" xfId="9452" builtinId="26" hidden="1"/>
    <cellStyle name="Good" xfId="9500" builtinId="26" hidden="1"/>
    <cellStyle name="Good" xfId="8117" builtinId="26" hidden="1"/>
    <cellStyle name="Good" xfId="9589" builtinId="26" hidden="1"/>
    <cellStyle name="Good" xfId="9628" builtinId="26" hidden="1"/>
    <cellStyle name="Good" xfId="9680" builtinId="26" hidden="1"/>
    <cellStyle name="Good" xfId="9725" builtinId="26" hidden="1"/>
    <cellStyle name="Good" xfId="9766" builtinId="26" hidden="1"/>
    <cellStyle name="Good" xfId="9810" builtinId="26" hidden="1"/>
    <cellStyle name="Good" xfId="9807" builtinId="26" hidden="1"/>
    <cellStyle name="Good" xfId="9895" builtinId="26" hidden="1"/>
    <cellStyle name="Good" xfId="9891" builtinId="26" hidden="1"/>
    <cellStyle name="Good" xfId="9893" builtinId="26" hidden="1"/>
    <cellStyle name="Good" xfId="10014" builtinId="26" hidden="1"/>
    <cellStyle name="Good" xfId="10063" builtinId="26" hidden="1"/>
    <cellStyle name="Good" xfId="10107" builtinId="26" hidden="1"/>
    <cellStyle name="Good" xfId="10149" builtinId="26" hidden="1"/>
    <cellStyle name="Good" xfId="10192" builtinId="26" hidden="1"/>
    <cellStyle name="Good" xfId="10189" builtinId="26" hidden="1"/>
    <cellStyle name="Good" xfId="10278" builtinId="26" hidden="1"/>
    <cellStyle name="Good" xfId="10274" builtinId="26" hidden="1"/>
    <cellStyle name="Good" xfId="10276" builtinId="26" hidden="1"/>
    <cellStyle name="Good" xfId="10393" builtinId="26" hidden="1"/>
    <cellStyle name="Good" xfId="10239" builtinId="26" hidden="1"/>
    <cellStyle name="Good" xfId="10443" builtinId="26" hidden="1"/>
    <cellStyle name="Good" xfId="10485" builtinId="26" hidden="1"/>
    <cellStyle name="Good" xfId="10528" builtinId="26" hidden="1"/>
    <cellStyle name="Good" xfId="10525" builtinId="26" hidden="1"/>
    <cellStyle name="Good" xfId="10613" builtinId="26" hidden="1"/>
    <cellStyle name="Good" xfId="10609" builtinId="26" hidden="1"/>
    <cellStyle name="Good" xfId="10611" builtinId="26" hidden="1"/>
    <cellStyle name="Good" xfId="10733" builtinId="26" hidden="1"/>
    <cellStyle name="Good" xfId="10456" builtinId="26" hidden="1"/>
    <cellStyle name="Good" xfId="10773" builtinId="26" hidden="1"/>
    <cellStyle name="Good" xfId="10813" builtinId="26" hidden="1"/>
    <cellStyle name="Good" xfId="10853" builtinId="26" hidden="1"/>
    <cellStyle name="Good" xfId="10850" builtinId="26" hidden="1"/>
    <cellStyle name="Good" xfId="10930" builtinId="26" hidden="1"/>
    <cellStyle name="Good" xfId="10926" builtinId="26" hidden="1"/>
    <cellStyle name="Good" xfId="10928" builtinId="26" hidden="1"/>
    <cellStyle name="Good" xfId="11038" builtinId="26" hidden="1"/>
    <cellStyle name="Good" xfId="10011" builtinId="26" hidden="1"/>
    <cellStyle name="Good" xfId="9764" builtinId="26" hidden="1"/>
    <cellStyle name="Good" xfId="9672" builtinId="26" hidden="1"/>
    <cellStyle name="Good" xfId="11155" builtinId="26" hidden="1"/>
    <cellStyle name="Good" xfId="11210" builtinId="26" hidden="1"/>
    <cellStyle name="Good" xfId="11256" builtinId="26" hidden="1"/>
    <cellStyle name="Good" xfId="11252" builtinId="26" hidden="1"/>
    <cellStyle name="Good" xfId="11302" builtinId="26" hidden="1"/>
    <cellStyle name="Good" xfId="11306" builtinId="26" hidden="1"/>
    <cellStyle name="Good" xfId="11424" builtinId="26" hidden="1"/>
    <cellStyle name="Good" xfId="11202" builtinId="26" hidden="1"/>
    <cellStyle name="Good" xfId="11500" builtinId="26" hidden="1"/>
    <cellStyle name="Good" xfId="11547" builtinId="26" hidden="1"/>
    <cellStyle name="Good" xfId="11543" builtinId="26" hidden="1"/>
    <cellStyle name="Good" xfId="11592" builtinId="26" hidden="1"/>
    <cellStyle name="Good" xfId="11595" builtinId="26" hidden="1"/>
    <cellStyle name="Good" xfId="11711" builtinId="26" hidden="1"/>
    <cellStyle name="Good" xfId="11498" builtinId="26" hidden="1"/>
    <cellStyle name="Good" xfId="11775" builtinId="26" hidden="1"/>
    <cellStyle name="Good" xfId="11821" builtinId="26" hidden="1"/>
    <cellStyle name="Good" xfId="11817" builtinId="26" hidden="1"/>
    <cellStyle name="Good" xfId="11866" builtinId="26" hidden="1"/>
    <cellStyle name="Good" xfId="11869" builtinId="26" hidden="1"/>
    <cellStyle name="Good" xfId="11986" builtinId="26" hidden="1"/>
    <cellStyle name="Good" xfId="11495" builtinId="26" hidden="1"/>
    <cellStyle name="Good" xfId="12053" builtinId="26" hidden="1"/>
    <cellStyle name="Good" xfId="12096" builtinId="26" hidden="1"/>
    <cellStyle name="Good" xfId="12092" builtinId="26" hidden="1"/>
    <cellStyle name="Good" xfId="12140" builtinId="26" hidden="1"/>
    <cellStyle name="Good" xfId="12143" builtinId="26" hidden="1"/>
    <cellStyle name="Good" xfId="12256" builtinId="26" hidden="1"/>
    <cellStyle name="Good" xfId="12044" builtinId="26" hidden="1"/>
    <cellStyle name="Good" xfId="12307" builtinId="26" hidden="1"/>
    <cellStyle name="Good" xfId="12351" builtinId="26" hidden="1"/>
    <cellStyle name="Good" xfId="12347" builtinId="26" hidden="1"/>
    <cellStyle name="Good" xfId="12396" builtinId="26" hidden="1"/>
    <cellStyle name="Good" xfId="12400" builtinId="26" hidden="1"/>
    <cellStyle name="Good" xfId="12517" builtinId="26" hidden="1"/>
    <cellStyle name="Good" xfId="12549" builtinId="26" hidden="1"/>
    <cellStyle name="Good" xfId="12596" builtinId="26" hidden="1"/>
    <cellStyle name="Good" xfId="11149" builtinId="26" hidden="1"/>
    <cellStyle name="Good" xfId="11305" builtinId="26" hidden="1"/>
    <cellStyle name="Good" xfId="9583" builtinId="26" hidden="1"/>
    <cellStyle name="Good" xfId="11668" builtinId="26" hidden="1"/>
    <cellStyle name="Good" xfId="12608" builtinId="26" hidden="1"/>
    <cellStyle name="Good" xfId="9572" builtinId="26" hidden="1"/>
    <cellStyle name="Good" xfId="12683" builtinId="26" hidden="1"/>
    <cellStyle name="Good" xfId="12680" builtinId="26" hidden="1"/>
    <cellStyle name="Good" xfId="12768" builtinId="26" hidden="1"/>
    <cellStyle name="Good" xfId="12764" builtinId="26" hidden="1"/>
    <cellStyle name="Good" xfId="12766" builtinId="26" hidden="1"/>
    <cellStyle name="Good" xfId="12886" builtinId="26" hidden="1"/>
    <cellStyle name="Good" xfId="12934" builtinId="26" hidden="1"/>
    <cellStyle name="Good" xfId="12978" builtinId="26" hidden="1"/>
    <cellStyle name="Good" xfId="13020" builtinId="26" hidden="1"/>
    <cellStyle name="Good" xfId="13063" builtinId="26" hidden="1"/>
    <cellStyle name="Good" xfId="13060" builtinId="26" hidden="1"/>
    <cellStyle name="Good" xfId="13149" builtinId="26" hidden="1"/>
    <cellStyle name="Good" xfId="13145" builtinId="26" hidden="1"/>
    <cellStyle name="Good" xfId="13147" builtinId="26" hidden="1"/>
    <cellStyle name="Good" xfId="13264" builtinId="26" hidden="1"/>
    <cellStyle name="Good" xfId="13110" builtinId="26" hidden="1"/>
    <cellStyle name="Good" xfId="13314" builtinId="26" hidden="1"/>
    <cellStyle name="Good" xfId="13356" builtinId="26" hidden="1"/>
    <cellStyle name="Good" xfId="13399" builtinId="26" hidden="1"/>
    <cellStyle name="Good" xfId="13396" builtinId="26" hidden="1"/>
    <cellStyle name="Good" xfId="13484" builtinId="26" hidden="1"/>
    <cellStyle name="Good" xfId="13480" builtinId="26" hidden="1"/>
    <cellStyle name="Good" xfId="13482" builtinId="26" hidden="1"/>
    <cellStyle name="Good" xfId="13604" builtinId="26" hidden="1"/>
    <cellStyle name="Good" xfId="13327" builtinId="26" hidden="1"/>
    <cellStyle name="Good" xfId="13644" builtinId="26" hidden="1"/>
    <cellStyle name="Good" xfId="13683" builtinId="26" hidden="1"/>
    <cellStyle name="Good" xfId="13723" builtinId="26" hidden="1"/>
    <cellStyle name="Good" xfId="13720" builtinId="26" hidden="1"/>
    <cellStyle name="Good" xfId="13800" builtinId="26" hidden="1"/>
    <cellStyle name="Good" xfId="13796" builtinId="26" hidden="1"/>
    <cellStyle name="Good" xfId="13798" builtinId="26" hidden="1"/>
    <cellStyle name="Good" xfId="13908" builtinId="26" hidden="1"/>
    <cellStyle name="Good" xfId="12883" builtinId="26" hidden="1"/>
    <cellStyle name="Good" xfId="9578" builtinId="26" hidden="1"/>
    <cellStyle name="Good" xfId="11316" builtinId="26" hidden="1"/>
    <cellStyle name="Good" xfId="14016" builtinId="26" hidden="1"/>
    <cellStyle name="Good" xfId="14063" builtinId="26" hidden="1"/>
    <cellStyle name="Good" xfId="14106" builtinId="26" hidden="1"/>
    <cellStyle name="Good" xfId="14102" builtinId="26" hidden="1"/>
    <cellStyle name="Good" xfId="14148" builtinId="26" hidden="1"/>
    <cellStyle name="Good" xfId="14150" builtinId="26" hidden="1"/>
    <cellStyle name="Good" xfId="14255" builtinId="26" hidden="1"/>
    <cellStyle name="Good" xfId="14059" builtinId="26" hidden="1"/>
    <cellStyle name="Good" xfId="14322" builtinId="26" hidden="1"/>
    <cellStyle name="Good" xfId="14367" builtinId="26" hidden="1"/>
    <cellStyle name="Good" xfId="14363" builtinId="26" hidden="1"/>
    <cellStyle name="Good" xfId="14410" builtinId="26" hidden="1"/>
    <cellStyle name="Good" xfId="14412" builtinId="26" hidden="1"/>
    <cellStyle name="Good" xfId="14521" builtinId="26" hidden="1"/>
    <cellStyle name="Good" xfId="14320" builtinId="26" hidden="1"/>
    <cellStyle name="Good" xfId="14581" builtinId="26" hidden="1"/>
    <cellStyle name="Good" xfId="14625" builtinId="26" hidden="1"/>
    <cellStyle name="Good" xfId="14621" builtinId="26" hidden="1"/>
    <cellStyle name="Good" xfId="14668" builtinId="26" hidden="1"/>
    <cellStyle name="Good" xfId="14670" builtinId="26" hidden="1"/>
    <cellStyle name="Good" xfId="14780" builtinId="26" hidden="1"/>
    <cellStyle name="Good" xfId="14318" builtinId="26" hidden="1"/>
    <cellStyle name="Good" xfId="14843" builtinId="26" hidden="1"/>
    <cellStyle name="Good" xfId="14885" builtinId="26" hidden="1"/>
    <cellStyle name="Good" xfId="14881" builtinId="26" hidden="1"/>
    <cellStyle name="Good" xfId="14927" builtinId="26" hidden="1"/>
    <cellStyle name="Good" xfId="14929" builtinId="26" hidden="1"/>
    <cellStyle name="Good" xfId="15036" builtinId="26" hidden="1"/>
    <cellStyle name="Good" xfId="14835" builtinId="26" hidden="1"/>
    <cellStyle name="Good" xfId="15084" builtinId="26" hidden="1"/>
    <cellStyle name="Good" xfId="15126" builtinId="26" hidden="1"/>
    <cellStyle name="Good" xfId="15122" builtinId="26" hidden="1"/>
    <cellStyle name="Good" xfId="15169" builtinId="26" hidden="1"/>
    <cellStyle name="Good" xfId="15171" builtinId="26" hidden="1"/>
    <cellStyle name="Good" xfId="15280" builtinId="26" hidden="1"/>
    <cellStyle name="Good" xfId="15309" builtinId="26" hidden="1"/>
    <cellStyle name="Good" xfId="15348" builtinId="26" hidden="1"/>
    <cellStyle name="Heading 1" xfId="3" builtinId="16" customBuiltin="1"/>
    <cellStyle name="Heading 1 2" xfId="6428"/>
    <cellStyle name="Heading 2" xfId="4" builtinId="17" customBuiltin="1"/>
    <cellStyle name="Heading 2 2" xfId="6429"/>
    <cellStyle name="Heading 3" xfId="5" builtinId="18" customBuiltin="1"/>
    <cellStyle name="Heading 3 2" xfId="6430"/>
    <cellStyle name="Heading 4" xfId="6" builtinId="19" customBuiltin="1"/>
    <cellStyle name="Heading 4 2" xfId="6431"/>
    <cellStyle name="Hyperlink" xfId="63" builtinId="8" hidden="1"/>
    <cellStyle name="Hyperlink" xfId="153" builtinId="8" hidden="1"/>
    <cellStyle name="Hyperlink" xfId="1782" builtinId="8" hidden="1"/>
    <cellStyle name="Hyperlink" xfId="2032" builtinId="8" hidden="1"/>
    <cellStyle name="Hyperlink" xfId="2329" builtinId="8" hidden="1"/>
    <cellStyle name="Hyperlink" xfId="2611" builtinId="8" hidden="1"/>
    <cellStyle name="Hyperlink" xfId="2891" builtinId="8" hidden="1"/>
    <cellStyle name="Hyperlink" xfId="3204" builtinId="8" hidden="1"/>
    <cellStyle name="Hyperlink" xfId="3300" builtinId="8" hidden="1"/>
    <cellStyle name="Hyperlink" xfId="4923" builtinId="8" hidden="1"/>
    <cellStyle name="Hyperlink" xfId="5171" builtinId="8" hidden="1"/>
    <cellStyle name="Hyperlink" xfId="5467" builtinId="8" hidden="1"/>
    <cellStyle name="Hyperlink" xfId="5749" builtinId="8" hidden="1"/>
    <cellStyle name="Hyperlink" xfId="6029" builtinId="8" hidden="1"/>
    <cellStyle name="Hyperlink" xfId="6341" builtinId="8" hidden="1"/>
    <cellStyle name="Hyperlink" xfId="6449" builtinId="8" hidden="1"/>
    <cellStyle name="Hyperlink" xfId="8076" builtinId="8" hidden="1"/>
    <cellStyle name="Hyperlink" xfId="8326" builtinId="8" hidden="1"/>
    <cellStyle name="Hyperlink" xfId="8623" builtinId="8" hidden="1"/>
    <cellStyle name="Hyperlink" xfId="8905" builtinId="8" hidden="1"/>
    <cellStyle name="Hyperlink" xfId="9185" builtinId="8" hidden="1"/>
    <cellStyle name="Hyperlink" xfId="9498" builtinId="8" hidden="1"/>
    <cellStyle name="Hyperlink" xfId="9587" builtinId="8" hidden="1"/>
    <cellStyle name="Hyperlink" xfId="11208" builtinId="8" hidden="1"/>
    <cellStyle name="Hyperlink" xfId="11454" builtinId="8" hidden="1"/>
    <cellStyle name="Hyperlink" xfId="11742" builtinId="8" hidden="1"/>
    <cellStyle name="Hyperlink" xfId="12017" builtinId="8" hidden="1"/>
    <cellStyle name="Hyperlink" xfId="12287" builtinId="8" hidden="1"/>
    <cellStyle name="Hyperlink" xfId="12594" builtinId="8" hidden="1"/>
    <cellStyle name="Hyperlink" xfId="11456" builtinId="8" hidden="1"/>
    <cellStyle name="Hyperlink" xfId="14061" builtinId="8" hidden="1"/>
    <cellStyle name="Hyperlink" xfId="14281" builtinId="8" hidden="1"/>
    <cellStyle name="Hyperlink" xfId="14549" builtinId="8" hidden="1"/>
    <cellStyle name="Hyperlink" xfId="14808" builtinId="8" hidden="1"/>
    <cellStyle name="Hyperlink" xfId="15064" builtinId="8" hidden="1"/>
    <cellStyle name="Hyperlink" xfId="15346" builtinId="8" hidden="1"/>
    <cellStyle name="Hyperlink" xfId="15383" builtinId="8"/>
    <cellStyle name="Input" xfId="11" builtinId="20" hidden="1"/>
    <cellStyle name="Input" xfId="68" builtinId="20" hidden="1"/>
    <cellStyle name="Input" xfId="109" builtinId="20" hidden="1"/>
    <cellStyle name="Input" xfId="158" builtinId="20" hidden="1"/>
    <cellStyle name="Input" xfId="198" builtinId="20" hidden="1"/>
    <cellStyle name="Input" xfId="252" builtinId="20" hidden="1"/>
    <cellStyle name="Input" xfId="297" builtinId="20" hidden="1"/>
    <cellStyle name="Input" xfId="340" builtinId="20" hidden="1"/>
    <cellStyle name="Input" xfId="384" builtinId="20" hidden="1"/>
    <cellStyle name="Input" xfId="427" builtinId="20" hidden="1"/>
    <cellStyle name="Input" xfId="469" builtinId="20" hidden="1"/>
    <cellStyle name="Input" xfId="512" builtinId="20" hidden="1"/>
    <cellStyle name="Input" xfId="513" builtinId="20" hidden="1"/>
    <cellStyle name="Input" xfId="588" builtinId="20" hidden="1"/>
    <cellStyle name="Input" xfId="637" builtinId="20" hidden="1"/>
    <cellStyle name="Input" xfId="681" builtinId="20" hidden="1"/>
    <cellStyle name="Input" xfId="723" builtinId="20" hidden="1"/>
    <cellStyle name="Input" xfId="766" builtinId="20" hidden="1"/>
    <cellStyle name="Input" xfId="809" builtinId="20" hidden="1"/>
    <cellStyle name="Input" xfId="852" builtinId="20" hidden="1"/>
    <cellStyle name="Input" xfId="895" builtinId="20" hidden="1"/>
    <cellStyle name="Input" xfId="896" builtinId="20" hidden="1"/>
    <cellStyle name="Input" xfId="967" builtinId="20" hidden="1"/>
    <cellStyle name="Input" xfId="674" builtinId="20" hidden="1"/>
    <cellStyle name="Input" xfId="1017" builtinId="20" hidden="1"/>
    <cellStyle name="Input" xfId="1059" builtinId="20" hidden="1"/>
    <cellStyle name="Input" xfId="1102" builtinId="20" hidden="1"/>
    <cellStyle name="Input" xfId="1145" builtinId="20" hidden="1"/>
    <cellStyle name="Input" xfId="1187" builtinId="20" hidden="1"/>
    <cellStyle name="Input" xfId="1231" builtinId="20" hidden="1"/>
    <cellStyle name="Input" xfId="1232" builtinId="20" hidden="1"/>
    <cellStyle name="Input" xfId="1307" builtinId="20" hidden="1"/>
    <cellStyle name="Input" xfId="1010" builtinId="20" hidden="1"/>
    <cellStyle name="Input" xfId="1347" builtinId="20" hidden="1"/>
    <cellStyle name="Input" xfId="1387" builtinId="20" hidden="1"/>
    <cellStyle name="Input" xfId="1427" builtinId="20" hidden="1"/>
    <cellStyle name="Input" xfId="1467" builtinId="20" hidden="1"/>
    <cellStyle name="Input" xfId="1504" builtinId="20" hidden="1"/>
    <cellStyle name="Input" xfId="1545" builtinId="20" hidden="1"/>
    <cellStyle name="Input" xfId="1546" builtinId="20" hidden="1"/>
    <cellStyle name="Input" xfId="1612" builtinId="20" hidden="1"/>
    <cellStyle name="Input" xfId="242" builtinId="20" hidden="1"/>
    <cellStyle name="Input" xfId="1644" builtinId="20" hidden="1"/>
    <cellStyle name="Input" xfId="1686" builtinId="20" hidden="1"/>
    <cellStyle name="Input" xfId="1731" builtinId="20" hidden="1"/>
    <cellStyle name="Input" xfId="1787" builtinId="20" hidden="1"/>
    <cellStyle name="Input" xfId="1834" builtinId="20" hidden="1"/>
    <cellStyle name="Input" xfId="1873" builtinId="20" hidden="1"/>
    <cellStyle name="Input" xfId="1925" builtinId="20" hidden="1"/>
    <cellStyle name="Input" xfId="1960" builtinId="20" hidden="1"/>
    <cellStyle name="Input" xfId="1998" builtinId="20" hidden="1"/>
    <cellStyle name="Input" xfId="1769" builtinId="20" hidden="1"/>
    <cellStyle name="Input" xfId="2084" builtinId="20" hidden="1"/>
    <cellStyle name="Input" xfId="2132" builtinId="20" hidden="1"/>
    <cellStyle name="Input" xfId="2171" builtinId="20" hidden="1"/>
    <cellStyle name="Input" xfId="2222" builtinId="20" hidden="1"/>
    <cellStyle name="Input" xfId="2257" builtinId="20" hidden="1"/>
    <cellStyle name="Input" xfId="2295" builtinId="20" hidden="1"/>
    <cellStyle name="Input" xfId="1725" builtinId="20" hidden="1"/>
    <cellStyle name="Input" xfId="2366" builtinId="20" hidden="1"/>
    <cellStyle name="Input" xfId="2413" builtinId="20" hidden="1"/>
    <cellStyle name="Input" xfId="2452" builtinId="20" hidden="1"/>
    <cellStyle name="Input" xfId="2504" builtinId="20" hidden="1"/>
    <cellStyle name="Input" xfId="2539" builtinId="20" hidden="1"/>
    <cellStyle name="Input" xfId="2577" builtinId="20" hidden="1"/>
    <cellStyle name="Input" xfId="2402" builtinId="20" hidden="1"/>
    <cellStyle name="Input" xfId="2650" builtinId="20" hidden="1"/>
    <cellStyle name="Input" xfId="2696" builtinId="20" hidden="1"/>
    <cellStyle name="Input" xfId="2735" builtinId="20" hidden="1"/>
    <cellStyle name="Input" xfId="2784" builtinId="20" hidden="1"/>
    <cellStyle name="Input" xfId="2819" builtinId="20" hidden="1"/>
    <cellStyle name="Input" xfId="2857" builtinId="20" hidden="1"/>
    <cellStyle name="Input" xfId="2361" builtinId="20" hidden="1"/>
    <cellStyle name="Input" xfId="2914" builtinId="20" hidden="1"/>
    <cellStyle name="Input" xfId="2959" builtinId="20" hidden="1"/>
    <cellStyle name="Input" xfId="2998" builtinId="20" hidden="1"/>
    <cellStyle name="Input" xfId="3049" builtinId="20" hidden="1"/>
    <cellStyle name="Input" xfId="3084" builtinId="20" hidden="1"/>
    <cellStyle name="Input" xfId="3122" builtinId="20" hidden="1"/>
    <cellStyle name="Input" xfId="3161" builtinId="20" hidden="1"/>
    <cellStyle name="Input" xfId="3209" builtinId="20" hidden="1"/>
    <cellStyle name="Input" xfId="3259" builtinId="20" hidden="1"/>
    <cellStyle name="Input" xfId="3305" builtinId="20" hidden="1"/>
    <cellStyle name="Input" xfId="3345" builtinId="20" hidden="1"/>
    <cellStyle name="Input" xfId="3395" builtinId="20" hidden="1"/>
    <cellStyle name="Input" xfId="3440" builtinId="20" hidden="1"/>
    <cellStyle name="Input" xfId="3483" builtinId="20" hidden="1"/>
    <cellStyle name="Input" xfId="3527" builtinId="20" hidden="1"/>
    <cellStyle name="Input" xfId="3570" builtinId="20" hidden="1"/>
    <cellStyle name="Input" xfId="3612" builtinId="20" hidden="1"/>
    <cellStyle name="Input" xfId="3655" builtinId="20" hidden="1"/>
    <cellStyle name="Input" xfId="3656" builtinId="20" hidden="1"/>
    <cellStyle name="Input" xfId="3731" builtinId="20" hidden="1"/>
    <cellStyle name="Input" xfId="3780" builtinId="20" hidden="1"/>
    <cellStyle name="Input" xfId="3824" builtinId="20" hidden="1"/>
    <cellStyle name="Input" xfId="3866" builtinId="20" hidden="1"/>
    <cellStyle name="Input" xfId="3909" builtinId="20" hidden="1"/>
    <cellStyle name="Input" xfId="3952" builtinId="20" hidden="1"/>
    <cellStyle name="Input" xfId="3995" builtinId="20" hidden="1"/>
    <cellStyle name="Input" xfId="4038" builtinId="20" hidden="1"/>
    <cellStyle name="Input" xfId="4039" builtinId="20" hidden="1"/>
    <cellStyle name="Input" xfId="4110" builtinId="20" hidden="1"/>
    <cellStyle name="Input" xfId="3817" builtinId="20" hidden="1"/>
    <cellStyle name="Input" xfId="4160" builtinId="20" hidden="1"/>
    <cellStyle name="Input" xfId="4202" builtinId="20" hidden="1"/>
    <cellStyle name="Input" xfId="4245" builtinId="20" hidden="1"/>
    <cellStyle name="Input" xfId="4288" builtinId="20" hidden="1"/>
    <cellStyle name="Input" xfId="4330" builtinId="20" hidden="1"/>
    <cellStyle name="Input" xfId="4374" builtinId="20" hidden="1"/>
    <cellStyle name="Input" xfId="4375" builtinId="20" hidden="1"/>
    <cellStyle name="Input" xfId="4450" builtinId="20" hidden="1"/>
    <cellStyle name="Input" xfId="4153" builtinId="20" hidden="1"/>
    <cellStyle name="Input" xfId="4490" builtinId="20" hidden="1"/>
    <cellStyle name="Input" xfId="4530" builtinId="20" hidden="1"/>
    <cellStyle name="Input" xfId="4570" builtinId="20" hidden="1"/>
    <cellStyle name="Input" xfId="4610" builtinId="20" hidden="1"/>
    <cellStyle name="Input" xfId="4647" builtinId="20" hidden="1"/>
    <cellStyle name="Input" xfId="4688" builtinId="20" hidden="1"/>
    <cellStyle name="Input" xfId="4689" builtinId="20" hidden="1"/>
    <cellStyle name="Input" xfId="4755" builtinId="20" hidden="1"/>
    <cellStyle name="Input" xfId="3386" builtinId="20" hidden="1"/>
    <cellStyle name="Input" xfId="4787" builtinId="20" hidden="1"/>
    <cellStyle name="Input" xfId="4829" builtinId="20" hidden="1"/>
    <cellStyle name="Input" xfId="4873" builtinId="20" hidden="1"/>
    <cellStyle name="Input" xfId="4928" builtinId="20" hidden="1"/>
    <cellStyle name="Input" xfId="4974" builtinId="20" hidden="1"/>
    <cellStyle name="Input" xfId="5013" builtinId="20" hidden="1"/>
    <cellStyle name="Input" xfId="5064" builtinId="20" hidden="1"/>
    <cellStyle name="Input" xfId="5099" builtinId="20" hidden="1"/>
    <cellStyle name="Input" xfId="5137" builtinId="20" hidden="1"/>
    <cellStyle name="Input" xfId="4911" builtinId="20" hidden="1"/>
    <cellStyle name="Input" xfId="5222" builtinId="20" hidden="1"/>
    <cellStyle name="Input" xfId="5270" builtinId="20" hidden="1"/>
    <cellStyle name="Input" xfId="5309" builtinId="20" hidden="1"/>
    <cellStyle name="Input" xfId="5360" builtinId="20" hidden="1"/>
    <cellStyle name="Input" xfId="5395" builtinId="20" hidden="1"/>
    <cellStyle name="Input" xfId="5433" builtinId="20" hidden="1"/>
    <cellStyle name="Input" xfId="4867" builtinId="20" hidden="1"/>
    <cellStyle name="Input" xfId="5504" builtinId="20" hidden="1"/>
    <cellStyle name="Input" xfId="5551" builtinId="20" hidden="1"/>
    <cellStyle name="Input" xfId="5590" builtinId="20" hidden="1"/>
    <cellStyle name="Input" xfId="5642" builtinId="20" hidden="1"/>
    <cellStyle name="Input" xfId="5677" builtinId="20" hidden="1"/>
    <cellStyle name="Input" xfId="5715" builtinId="20" hidden="1"/>
    <cellStyle name="Input" xfId="5540" builtinId="20" hidden="1"/>
    <cellStyle name="Input" xfId="5788" builtinId="20" hidden="1"/>
    <cellStyle name="Input" xfId="5834" builtinId="20" hidden="1"/>
    <cellStyle name="Input" xfId="5873" builtinId="20" hidden="1"/>
    <cellStyle name="Input" xfId="5922" builtinId="20" hidden="1"/>
    <cellStyle name="Input" xfId="5957" builtinId="20" hidden="1"/>
    <cellStyle name="Input" xfId="5995" builtinId="20" hidden="1"/>
    <cellStyle name="Input" xfId="5499" builtinId="20" hidden="1"/>
    <cellStyle name="Input" xfId="6052" builtinId="20" hidden="1"/>
    <cellStyle name="Input" xfId="6097" builtinId="20" hidden="1"/>
    <cellStyle name="Input" xfId="6136" builtinId="20" hidden="1"/>
    <cellStyle name="Input" xfId="6187" builtinId="20" hidden="1"/>
    <cellStyle name="Input" xfId="6222" builtinId="20" hidden="1"/>
    <cellStyle name="Input" xfId="6260" builtinId="20" hidden="1"/>
    <cellStyle name="Input" xfId="6299" builtinId="20" hidden="1"/>
    <cellStyle name="Input" xfId="6346" builtinId="20" hidden="1"/>
    <cellStyle name="Input" xfId="6393" builtinId="20" hidden="1"/>
    <cellStyle name="Input" xfId="6454" builtinId="20" hidden="1"/>
    <cellStyle name="Input" xfId="6495" builtinId="20" hidden="1"/>
    <cellStyle name="Input" xfId="6546" builtinId="20" hidden="1"/>
    <cellStyle name="Input" xfId="6591" builtinId="20" hidden="1"/>
    <cellStyle name="Input" xfId="6634" builtinId="20" hidden="1"/>
    <cellStyle name="Input" xfId="6678" builtinId="20" hidden="1"/>
    <cellStyle name="Input" xfId="6721" builtinId="20" hidden="1"/>
    <cellStyle name="Input" xfId="6763" builtinId="20" hidden="1"/>
    <cellStyle name="Input" xfId="6806" builtinId="20" hidden="1"/>
    <cellStyle name="Input" xfId="6807" builtinId="20" hidden="1"/>
    <cellStyle name="Input" xfId="6882" builtinId="20" hidden="1"/>
    <cellStyle name="Input" xfId="6931" builtinId="20" hidden="1"/>
    <cellStyle name="Input" xfId="6975" builtinId="20" hidden="1"/>
    <cellStyle name="Input" xfId="7017" builtinId="20" hidden="1"/>
    <cellStyle name="Input" xfId="7060" builtinId="20" hidden="1"/>
    <cellStyle name="Input" xfId="7103" builtinId="20" hidden="1"/>
    <cellStyle name="Input" xfId="7146" builtinId="20" hidden="1"/>
    <cellStyle name="Input" xfId="7189" builtinId="20" hidden="1"/>
    <cellStyle name="Input" xfId="7190" builtinId="20" hidden="1"/>
    <cellStyle name="Input" xfId="7261" builtinId="20" hidden="1"/>
    <cellStyle name="Input" xfId="6968" builtinId="20" hidden="1"/>
    <cellStyle name="Input" xfId="7311" builtinId="20" hidden="1"/>
    <cellStyle name="Input" xfId="7353" builtinId="20" hidden="1"/>
    <cellStyle name="Input" xfId="7396" builtinId="20" hidden="1"/>
    <cellStyle name="Input" xfId="7439" builtinId="20" hidden="1"/>
    <cellStyle name="Input" xfId="7481" builtinId="20" hidden="1"/>
    <cellStyle name="Input" xfId="7525" builtinId="20" hidden="1"/>
    <cellStyle name="Input" xfId="7526" builtinId="20" hidden="1"/>
    <cellStyle name="Input" xfId="7601" builtinId="20" hidden="1"/>
    <cellStyle name="Input" xfId="7304" builtinId="20" hidden="1"/>
    <cellStyle name="Input" xfId="7641" builtinId="20" hidden="1"/>
    <cellStyle name="Input" xfId="7681" builtinId="20" hidden="1"/>
    <cellStyle name="Input" xfId="7721" builtinId="20" hidden="1"/>
    <cellStyle name="Input" xfId="7761" builtinId="20" hidden="1"/>
    <cellStyle name="Input" xfId="7798" builtinId="20" hidden="1"/>
    <cellStyle name="Input" xfId="7839" builtinId="20" hidden="1"/>
    <cellStyle name="Input" xfId="7840" builtinId="20" hidden="1"/>
    <cellStyle name="Input" xfId="7906" builtinId="20" hidden="1"/>
    <cellStyle name="Input" xfId="6537" builtinId="20" hidden="1"/>
    <cellStyle name="Input" xfId="7938" builtinId="20" hidden="1"/>
    <cellStyle name="Input" xfId="7980" builtinId="20" hidden="1"/>
    <cellStyle name="Input" xfId="8025" builtinId="20" hidden="1"/>
    <cellStyle name="Input" xfId="8081" builtinId="20" hidden="1"/>
    <cellStyle name="Input" xfId="8128" builtinId="20" hidden="1"/>
    <cellStyle name="Input" xfId="8167" builtinId="20" hidden="1"/>
    <cellStyle name="Input" xfId="8219" builtinId="20" hidden="1"/>
    <cellStyle name="Input" xfId="8254" builtinId="20" hidden="1"/>
    <cellStyle name="Input" xfId="8292" builtinId="20" hidden="1"/>
    <cellStyle name="Input" xfId="8063" builtinId="20" hidden="1"/>
    <cellStyle name="Input" xfId="8378" builtinId="20" hidden="1"/>
    <cellStyle name="Input" xfId="8426" builtinId="20" hidden="1"/>
    <cellStyle name="Input" xfId="8465" builtinId="20" hidden="1"/>
    <cellStyle name="Input" xfId="8516" builtinId="20" hidden="1"/>
    <cellStyle name="Input" xfId="8551" builtinId="20" hidden="1"/>
    <cellStyle name="Input" xfId="8589" builtinId="20" hidden="1"/>
    <cellStyle name="Input" xfId="8019" builtinId="20" hidden="1"/>
    <cellStyle name="Input" xfId="8660" builtinId="20" hidden="1"/>
    <cellStyle name="Input" xfId="8707" builtinId="20" hidden="1"/>
    <cellStyle name="Input" xfId="8746" builtinId="20" hidden="1"/>
    <cellStyle name="Input" xfId="8798" builtinId="20" hidden="1"/>
    <cellStyle name="Input" xfId="8833" builtinId="20" hidden="1"/>
    <cellStyle name="Input" xfId="8871" builtinId="20" hidden="1"/>
    <cellStyle name="Input" xfId="8696" builtinId="20" hidden="1"/>
    <cellStyle name="Input" xfId="8944" builtinId="20" hidden="1"/>
    <cellStyle name="Input" xfId="8990" builtinId="20" hidden="1"/>
    <cellStyle name="Input" xfId="9029" builtinId="20" hidden="1"/>
    <cellStyle name="Input" xfId="9078" builtinId="20" hidden="1"/>
    <cellStyle name="Input" xfId="9113" builtinId="20" hidden="1"/>
    <cellStyle name="Input" xfId="9151" builtinId="20" hidden="1"/>
    <cellStyle name="Input" xfId="8655" builtinId="20" hidden="1"/>
    <cellStyle name="Input" xfId="9208" builtinId="20" hidden="1"/>
    <cellStyle name="Input" xfId="9253" builtinId="20" hidden="1"/>
    <cellStyle name="Input" xfId="9292" builtinId="20" hidden="1"/>
    <cellStyle name="Input" xfId="9343" builtinId="20" hidden="1"/>
    <cellStyle name="Input" xfId="9378" builtinId="20" hidden="1"/>
    <cellStyle name="Input" xfId="9416" builtinId="20" hidden="1"/>
    <cellStyle name="Input" xfId="9455" builtinId="20" hidden="1"/>
    <cellStyle name="Input" xfId="9503" builtinId="20" hidden="1"/>
    <cellStyle name="Input" xfId="8176" builtinId="20" hidden="1"/>
    <cellStyle name="Input" xfId="9592" builtinId="20" hidden="1"/>
    <cellStyle name="Input" xfId="9631" builtinId="20" hidden="1"/>
    <cellStyle name="Input" xfId="9683" builtinId="20" hidden="1"/>
    <cellStyle name="Input" xfId="9728" builtinId="20" hidden="1"/>
    <cellStyle name="Input" xfId="9769" builtinId="20" hidden="1"/>
    <cellStyle name="Input" xfId="9813" builtinId="20" hidden="1"/>
    <cellStyle name="Input" xfId="9856" builtinId="20" hidden="1"/>
    <cellStyle name="Input" xfId="9898" builtinId="20" hidden="1"/>
    <cellStyle name="Input" xfId="9941" builtinId="20" hidden="1"/>
    <cellStyle name="Input" xfId="9942" builtinId="20" hidden="1"/>
    <cellStyle name="Input" xfId="10017" builtinId="20" hidden="1"/>
    <cellStyle name="Input" xfId="10066" builtinId="20" hidden="1"/>
    <cellStyle name="Input" xfId="10110" builtinId="20" hidden="1"/>
    <cellStyle name="Input" xfId="10152" builtinId="20" hidden="1"/>
    <cellStyle name="Input" xfId="10195" builtinId="20" hidden="1"/>
    <cellStyle name="Input" xfId="10238" builtinId="20" hidden="1"/>
    <cellStyle name="Input" xfId="10281" builtinId="20" hidden="1"/>
    <cellStyle name="Input" xfId="10324" builtinId="20" hidden="1"/>
    <cellStyle name="Input" xfId="10325" builtinId="20" hidden="1"/>
    <cellStyle name="Input" xfId="10396" builtinId="20" hidden="1"/>
    <cellStyle name="Input" xfId="10103" builtinId="20" hidden="1"/>
    <cellStyle name="Input" xfId="10446" builtinId="20" hidden="1"/>
    <cellStyle name="Input" xfId="10488" builtinId="20" hidden="1"/>
    <cellStyle name="Input" xfId="10531" builtinId="20" hidden="1"/>
    <cellStyle name="Input" xfId="10574" builtinId="20" hidden="1"/>
    <cellStyle name="Input" xfId="10616" builtinId="20" hidden="1"/>
    <cellStyle name="Input" xfId="10660" builtinId="20" hidden="1"/>
    <cellStyle name="Input" xfId="10661" builtinId="20" hidden="1"/>
    <cellStyle name="Input" xfId="10736" builtinId="20" hidden="1"/>
    <cellStyle name="Input" xfId="10439" builtinId="20" hidden="1"/>
    <cellStyle name="Input" xfId="10776" builtinId="20" hidden="1"/>
    <cellStyle name="Input" xfId="10816" builtinId="20" hidden="1"/>
    <cellStyle name="Input" xfId="10856" builtinId="20" hidden="1"/>
    <cellStyle name="Input" xfId="10896" builtinId="20" hidden="1"/>
    <cellStyle name="Input" xfId="10933" builtinId="20" hidden="1"/>
    <cellStyle name="Input" xfId="10974" builtinId="20" hidden="1"/>
    <cellStyle name="Input" xfId="10975" builtinId="20" hidden="1"/>
    <cellStyle name="Input" xfId="11041" builtinId="20" hidden="1"/>
    <cellStyle name="Input" xfId="9674" builtinId="20" hidden="1"/>
    <cellStyle name="Input" xfId="11073" builtinId="20" hidden="1"/>
    <cellStyle name="Input" xfId="11114" builtinId="20" hidden="1"/>
    <cellStyle name="Input" xfId="11158" builtinId="20" hidden="1"/>
    <cellStyle name="Input" xfId="11213" builtinId="20" hidden="1"/>
    <cellStyle name="Input" xfId="11259" builtinId="20" hidden="1"/>
    <cellStyle name="Input" xfId="11298" builtinId="20" hidden="1"/>
    <cellStyle name="Input" xfId="11350" builtinId="20" hidden="1"/>
    <cellStyle name="Input" xfId="11384" builtinId="20" hidden="1"/>
    <cellStyle name="Input" xfId="11421" builtinId="20" hidden="1"/>
    <cellStyle name="Input" xfId="11195" builtinId="20" hidden="1"/>
    <cellStyle name="Input" xfId="11503" builtinId="20" hidden="1"/>
    <cellStyle name="Input" xfId="11550" builtinId="20" hidden="1"/>
    <cellStyle name="Input" xfId="11588" builtinId="20" hidden="1"/>
    <cellStyle name="Input" xfId="11636" builtinId="20" hidden="1"/>
    <cellStyle name="Input" xfId="11670" builtinId="20" hidden="1"/>
    <cellStyle name="Input" xfId="11708" builtinId="20" hidden="1"/>
    <cellStyle name="Input" xfId="11152" builtinId="20" hidden="1"/>
    <cellStyle name="Input" xfId="11778" builtinId="20" hidden="1"/>
    <cellStyle name="Input" xfId="11824" builtinId="20" hidden="1"/>
    <cellStyle name="Input" xfId="11862" builtinId="20" hidden="1"/>
    <cellStyle name="Input" xfId="11911" builtinId="20" hidden="1"/>
    <cellStyle name="Input" xfId="11945" builtinId="20" hidden="1"/>
    <cellStyle name="Input" xfId="11983" builtinId="20" hidden="1"/>
    <cellStyle name="Input" xfId="11813" builtinId="20" hidden="1"/>
    <cellStyle name="Input" xfId="12056" builtinId="20" hidden="1"/>
    <cellStyle name="Input" xfId="12099" builtinId="20" hidden="1"/>
    <cellStyle name="Input" xfId="12136" builtinId="20" hidden="1"/>
    <cellStyle name="Input" xfId="12181" builtinId="20" hidden="1"/>
    <cellStyle name="Input" xfId="12215" builtinId="20" hidden="1"/>
    <cellStyle name="Input" xfId="12253" builtinId="20" hidden="1"/>
    <cellStyle name="Input" xfId="11773" builtinId="20" hidden="1"/>
    <cellStyle name="Input" xfId="12310" builtinId="20" hidden="1"/>
    <cellStyle name="Input" xfId="12354" builtinId="20" hidden="1"/>
    <cellStyle name="Input" xfId="12392" builtinId="20" hidden="1"/>
    <cellStyle name="Input" xfId="12442" builtinId="20" hidden="1"/>
    <cellStyle name="Input" xfId="12477" builtinId="20" hidden="1"/>
    <cellStyle name="Input" xfId="12514" builtinId="20" hidden="1"/>
    <cellStyle name="Input" xfId="12552" builtinId="20" hidden="1"/>
    <cellStyle name="Input" xfId="12599" builtinId="20" hidden="1"/>
    <cellStyle name="Input" xfId="9805" builtinId="20" hidden="1"/>
    <cellStyle name="Input" xfId="11265" builtinId="20" hidden="1"/>
    <cellStyle name="Input" xfId="11204" builtinId="20" hidden="1"/>
    <cellStyle name="Input" xfId="11381" builtinId="20" hidden="1"/>
    <cellStyle name="Input" xfId="12483" builtinId="20" hidden="1"/>
    <cellStyle name="Input" xfId="12644" builtinId="20" hidden="1"/>
    <cellStyle name="Input" xfId="12686" builtinId="20" hidden="1"/>
    <cellStyle name="Input" xfId="12729" builtinId="20" hidden="1"/>
    <cellStyle name="Input" xfId="12771" builtinId="20" hidden="1"/>
    <cellStyle name="Input" xfId="12814" builtinId="20" hidden="1"/>
    <cellStyle name="Input" xfId="12815" builtinId="20" hidden="1"/>
    <cellStyle name="Input" xfId="12889" builtinId="20" hidden="1"/>
    <cellStyle name="Input" xfId="12937" builtinId="20" hidden="1"/>
    <cellStyle name="Input" xfId="12981" builtinId="20" hidden="1"/>
    <cellStyle name="Input" xfId="13023" builtinId="20" hidden="1"/>
    <cellStyle name="Input" xfId="13066" builtinId="20" hidden="1"/>
    <cellStyle name="Input" xfId="13109" builtinId="20" hidden="1"/>
    <cellStyle name="Input" xfId="13152" builtinId="20" hidden="1"/>
    <cellStyle name="Input" xfId="13195" builtinId="20" hidden="1"/>
    <cellStyle name="Input" xfId="13196" builtinId="20" hidden="1"/>
    <cellStyle name="Input" xfId="13267" builtinId="20" hidden="1"/>
    <cellStyle name="Input" xfId="12974" builtinId="20" hidden="1"/>
    <cellStyle name="Input" xfId="13317" builtinId="20" hidden="1"/>
    <cellStyle name="Input" xfId="13359" builtinId="20" hidden="1"/>
    <cellStyle name="Input" xfId="13402" builtinId="20" hidden="1"/>
    <cellStyle name="Input" xfId="13445" builtinId="20" hidden="1"/>
    <cellStyle name="Input" xfId="13487" builtinId="20" hidden="1"/>
    <cellStyle name="Input" xfId="13531" builtinId="20" hidden="1"/>
    <cellStyle name="Input" xfId="13532" builtinId="20" hidden="1"/>
    <cellStyle name="Input" xfId="13607" builtinId="20" hidden="1"/>
    <cellStyle name="Input" xfId="13310" builtinId="20" hidden="1"/>
    <cellStyle name="Input" xfId="13647" builtinId="20" hidden="1"/>
    <cellStyle name="Input" xfId="13686" builtinId="20" hidden="1"/>
    <cellStyle name="Input" xfId="13726" builtinId="20" hidden="1"/>
    <cellStyle name="Input" xfId="13766" builtinId="20" hidden="1"/>
    <cellStyle name="Input" xfId="13803" builtinId="20" hidden="1"/>
    <cellStyle name="Input" xfId="13844" builtinId="20" hidden="1"/>
    <cellStyle name="Input" xfId="13845" builtinId="20" hidden="1"/>
    <cellStyle name="Input" xfId="13911" builtinId="20" hidden="1"/>
    <cellStyle name="Input" xfId="9669" builtinId="20" hidden="1"/>
    <cellStyle name="Input" xfId="13943" builtinId="20" hidden="1"/>
    <cellStyle name="Input" xfId="13980" builtinId="20" hidden="1"/>
    <cellStyle name="Input" xfId="14019" builtinId="20" hidden="1"/>
    <cellStyle name="Input" xfId="14066" builtinId="20" hidden="1"/>
    <cellStyle name="Input" xfId="14109" builtinId="20" hidden="1"/>
    <cellStyle name="Input" xfId="14144" builtinId="20" hidden="1"/>
    <cellStyle name="Input" xfId="14187" builtinId="20" hidden="1"/>
    <cellStyle name="Input" xfId="14217" builtinId="20" hidden="1"/>
    <cellStyle name="Input" xfId="14252" builtinId="20" hidden="1"/>
    <cellStyle name="Input" xfId="14052" builtinId="20" hidden="1"/>
    <cellStyle name="Input" xfId="14325" builtinId="20" hidden="1"/>
    <cellStyle name="Input" xfId="14370" builtinId="20" hidden="1"/>
    <cellStyle name="Input" xfId="14406" builtinId="20" hidden="1"/>
    <cellStyle name="Input" xfId="14451" builtinId="20" hidden="1"/>
    <cellStyle name="Input" xfId="14482" builtinId="20" hidden="1"/>
    <cellStyle name="Input" xfId="14518" builtinId="20" hidden="1"/>
    <cellStyle name="Input" xfId="14013" builtinId="20" hidden="1"/>
    <cellStyle name="Input" xfId="14584" builtinId="20" hidden="1"/>
    <cellStyle name="Input" xfId="14628" builtinId="20" hidden="1"/>
    <cellStyle name="Input" xfId="14664" builtinId="20" hidden="1"/>
    <cellStyle name="Input" xfId="14710" builtinId="20" hidden="1"/>
    <cellStyle name="Input" xfId="14741" builtinId="20" hidden="1"/>
    <cellStyle name="Input" xfId="14777" builtinId="20" hidden="1"/>
    <cellStyle name="Input" xfId="14617" builtinId="20" hidden="1"/>
    <cellStyle name="Input" xfId="14846" builtinId="20" hidden="1"/>
    <cellStyle name="Input" xfId="14888" builtinId="20" hidden="1"/>
    <cellStyle name="Input" xfId="14923" builtinId="20" hidden="1"/>
    <cellStyle name="Input" xfId="14966" builtinId="20" hidden="1"/>
    <cellStyle name="Input" xfId="14997" builtinId="20" hidden="1"/>
    <cellStyle name="Input" xfId="15033" builtinId="20" hidden="1"/>
    <cellStyle name="Input" xfId="14579" builtinId="20" hidden="1"/>
    <cellStyle name="Input" xfId="15087" builtinId="20" hidden="1"/>
    <cellStyle name="Input" xfId="15129" builtinId="20" hidden="1"/>
    <cellStyle name="Input" xfId="15165" builtinId="20" hidden="1"/>
    <cellStyle name="Input" xfId="15210" builtinId="20" hidden="1"/>
    <cellStyle name="Input" xfId="15241" builtinId="20" hidden="1"/>
    <cellStyle name="Input" xfId="15277" builtinId="20" hidden="1"/>
    <cellStyle name="Input" xfId="15312" builtinId="20" hidden="1"/>
    <cellStyle name="Input" xfId="15351" builtinId="20" hidden="1"/>
    <cellStyle name="Linked Cell" xfId="14" builtinId="24" hidden="1"/>
    <cellStyle name="Linked Cell" xfId="71" builtinId="24" hidden="1"/>
    <cellStyle name="Linked Cell" xfId="112" builtinId="24" hidden="1"/>
    <cellStyle name="Linked Cell" xfId="161" builtinId="24" hidden="1"/>
    <cellStyle name="Linked Cell" xfId="201" builtinId="24" hidden="1"/>
    <cellStyle name="Linked Cell" xfId="255" builtinId="24" hidden="1"/>
    <cellStyle name="Linked Cell" xfId="300" builtinId="24" hidden="1"/>
    <cellStyle name="Linked Cell" xfId="343" builtinId="24" hidden="1"/>
    <cellStyle name="Linked Cell" xfId="387" builtinId="24" hidden="1"/>
    <cellStyle name="Linked Cell" xfId="423" builtinId="24" hidden="1"/>
    <cellStyle name="Linked Cell" xfId="472" builtinId="24" hidden="1"/>
    <cellStyle name="Linked Cell" xfId="507" builtinId="24" hidden="1"/>
    <cellStyle name="Linked Cell" xfId="518" builtinId="24" hidden="1"/>
    <cellStyle name="Linked Cell" xfId="591" builtinId="24" hidden="1"/>
    <cellStyle name="Linked Cell" xfId="640" builtinId="24" hidden="1"/>
    <cellStyle name="Linked Cell" xfId="684" builtinId="24" hidden="1"/>
    <cellStyle name="Linked Cell" xfId="726" builtinId="24" hidden="1"/>
    <cellStyle name="Linked Cell" xfId="769" builtinId="24" hidden="1"/>
    <cellStyle name="Linked Cell" xfId="805" builtinId="24" hidden="1"/>
    <cellStyle name="Linked Cell" xfId="855" builtinId="24" hidden="1"/>
    <cellStyle name="Linked Cell" xfId="890" builtinId="24" hidden="1"/>
    <cellStyle name="Linked Cell" xfId="901" builtinId="24" hidden="1"/>
    <cellStyle name="Linked Cell" xfId="970" builtinId="24" hidden="1"/>
    <cellStyle name="Linked Cell" xfId="807" builtinId="24" hidden="1"/>
    <cellStyle name="Linked Cell" xfId="1020" builtinId="24" hidden="1"/>
    <cellStyle name="Linked Cell" xfId="1062" builtinId="24" hidden="1"/>
    <cellStyle name="Linked Cell" xfId="1105" builtinId="24" hidden="1"/>
    <cellStyle name="Linked Cell" xfId="1141" builtinId="24" hidden="1"/>
    <cellStyle name="Linked Cell" xfId="1190" builtinId="24" hidden="1"/>
    <cellStyle name="Linked Cell" xfId="1226" builtinId="24" hidden="1"/>
    <cellStyle name="Linked Cell" xfId="1238" builtinId="24" hidden="1"/>
    <cellStyle name="Linked Cell" xfId="1310" builtinId="24" hidden="1"/>
    <cellStyle name="Linked Cell" xfId="1009" builtinId="24" hidden="1"/>
    <cellStyle name="Linked Cell" xfId="1350" builtinId="24" hidden="1"/>
    <cellStyle name="Linked Cell" xfId="1390" builtinId="24" hidden="1"/>
    <cellStyle name="Linked Cell" xfId="1430" builtinId="24" hidden="1"/>
    <cellStyle name="Linked Cell" xfId="1464" builtinId="24" hidden="1"/>
    <cellStyle name="Linked Cell" xfId="1507" builtinId="24" hidden="1"/>
    <cellStyle name="Linked Cell" xfId="1541" builtinId="24" hidden="1"/>
    <cellStyle name="Linked Cell" xfId="1549" builtinId="24" hidden="1"/>
    <cellStyle name="Linked Cell" xfId="1615" builtinId="24" hidden="1"/>
    <cellStyle name="Linked Cell" xfId="334" builtinId="24" hidden="1"/>
    <cellStyle name="Linked Cell" xfId="1647" builtinId="24" hidden="1"/>
    <cellStyle name="Linked Cell" xfId="1688" builtinId="24" hidden="1"/>
    <cellStyle name="Linked Cell" xfId="1734" builtinId="24" hidden="1"/>
    <cellStyle name="Linked Cell" xfId="1790" builtinId="24" hidden="1"/>
    <cellStyle name="Linked Cell" xfId="1837" builtinId="24" hidden="1"/>
    <cellStyle name="Linked Cell" xfId="1876" builtinId="24" hidden="1"/>
    <cellStyle name="Linked Cell" xfId="1920" builtinId="24" hidden="1"/>
    <cellStyle name="Linked Cell" xfId="1955" builtinId="24" hidden="1"/>
    <cellStyle name="Linked Cell" xfId="1993" builtinId="24" hidden="1"/>
    <cellStyle name="Linked Cell" xfId="1721" builtinId="24" hidden="1"/>
    <cellStyle name="Linked Cell" xfId="2087" builtinId="24" hidden="1"/>
    <cellStyle name="Linked Cell" xfId="2135" builtinId="24" hidden="1"/>
    <cellStyle name="Linked Cell" xfId="2174" builtinId="24" hidden="1"/>
    <cellStyle name="Linked Cell" xfId="2218" builtinId="24" hidden="1"/>
    <cellStyle name="Linked Cell" xfId="2252" builtinId="24" hidden="1"/>
    <cellStyle name="Linked Cell" xfId="2290" builtinId="24" hidden="1"/>
    <cellStyle name="Linked Cell" xfId="2224" builtinId="24" hidden="1"/>
    <cellStyle name="Linked Cell" xfId="2369" builtinId="24" hidden="1"/>
    <cellStyle name="Linked Cell" xfId="2416" builtinId="24" hidden="1"/>
    <cellStyle name="Linked Cell" xfId="2455" builtinId="24" hidden="1"/>
    <cellStyle name="Linked Cell" xfId="2499" builtinId="24" hidden="1"/>
    <cellStyle name="Linked Cell" xfId="2534" builtinId="24" hidden="1"/>
    <cellStyle name="Linked Cell" xfId="2572" builtinId="24" hidden="1"/>
    <cellStyle name="Linked Cell" xfId="2070" builtinId="24" hidden="1"/>
    <cellStyle name="Linked Cell" xfId="2653" builtinId="24" hidden="1"/>
    <cellStyle name="Linked Cell" xfId="2699" builtinId="24" hidden="1"/>
    <cellStyle name="Linked Cell" xfId="2738" builtinId="24" hidden="1"/>
    <cellStyle name="Linked Cell" xfId="2780" builtinId="24" hidden="1"/>
    <cellStyle name="Linked Cell" xfId="2814" builtinId="24" hidden="1"/>
    <cellStyle name="Linked Cell" xfId="2852" builtinId="24" hidden="1"/>
    <cellStyle name="Linked Cell" xfId="2640" builtinId="24" hidden="1"/>
    <cellStyle name="Linked Cell" xfId="2917" builtinId="24" hidden="1"/>
    <cellStyle name="Linked Cell" xfId="2962" builtinId="24" hidden="1"/>
    <cellStyle name="Linked Cell" xfId="3001" builtinId="24" hidden="1"/>
    <cellStyle name="Linked Cell" xfId="3044" builtinId="24" hidden="1"/>
    <cellStyle name="Linked Cell" xfId="3079" builtinId="24" hidden="1"/>
    <cellStyle name="Linked Cell" xfId="3117" builtinId="24" hidden="1"/>
    <cellStyle name="Linked Cell" xfId="3164" builtinId="24" hidden="1"/>
    <cellStyle name="Linked Cell" xfId="3212" builtinId="24" hidden="1"/>
    <cellStyle name="Linked Cell" xfId="3262" builtinId="24" hidden="1"/>
    <cellStyle name="Linked Cell" xfId="3308" builtinId="24" hidden="1"/>
    <cellStyle name="Linked Cell" xfId="3348" builtinId="24" hidden="1"/>
    <cellStyle name="Linked Cell" xfId="3398" builtinId="24" hidden="1"/>
    <cellStyle name="Linked Cell" xfId="3443" builtinId="24" hidden="1"/>
    <cellStyle name="Linked Cell" xfId="3486" builtinId="24" hidden="1"/>
    <cellStyle name="Linked Cell" xfId="3530" builtinId="24" hidden="1"/>
    <cellStyle name="Linked Cell" xfId="3566" builtinId="24" hidden="1"/>
    <cellStyle name="Linked Cell" xfId="3615" builtinId="24" hidden="1"/>
    <cellStyle name="Linked Cell" xfId="3650" builtinId="24" hidden="1"/>
    <cellStyle name="Linked Cell" xfId="3661" builtinId="24" hidden="1"/>
    <cellStyle name="Linked Cell" xfId="3734" builtinId="24" hidden="1"/>
    <cellStyle name="Linked Cell" xfId="3783" builtinId="24" hidden="1"/>
    <cellStyle name="Linked Cell" xfId="3827" builtinId="24" hidden="1"/>
    <cellStyle name="Linked Cell" xfId="3869" builtinId="24" hidden="1"/>
    <cellStyle name="Linked Cell" xfId="3912" builtinId="24" hidden="1"/>
    <cellStyle name="Linked Cell" xfId="3948" builtinId="24" hidden="1"/>
    <cellStyle name="Linked Cell" xfId="3998" builtinId="24" hidden="1"/>
    <cellStyle name="Linked Cell" xfId="4033" builtinId="24" hidden="1"/>
    <cellStyle name="Linked Cell" xfId="4044" builtinId="24" hidden="1"/>
    <cellStyle name="Linked Cell" xfId="4113" builtinId="24" hidden="1"/>
    <cellStyle name="Linked Cell" xfId="3950" builtinId="24" hidden="1"/>
    <cellStyle name="Linked Cell" xfId="4163" builtinId="24" hidden="1"/>
    <cellStyle name="Linked Cell" xfId="4205" builtinId="24" hidden="1"/>
    <cellStyle name="Linked Cell" xfId="4248" builtinId="24" hidden="1"/>
    <cellStyle name="Linked Cell" xfId="4284" builtinId="24" hidden="1"/>
    <cellStyle name="Linked Cell" xfId="4333" builtinId="24" hidden="1"/>
    <cellStyle name="Linked Cell" xfId="4369" builtinId="24" hidden="1"/>
    <cellStyle name="Linked Cell" xfId="4381" builtinId="24" hidden="1"/>
    <cellStyle name="Linked Cell" xfId="4453" builtinId="24" hidden="1"/>
    <cellStyle name="Linked Cell" xfId="4152" builtinId="24" hidden="1"/>
    <cellStyle name="Linked Cell" xfId="4493" builtinId="24" hidden="1"/>
    <cellStyle name="Linked Cell" xfId="4533" builtinId="24" hidden="1"/>
    <cellStyle name="Linked Cell" xfId="4573" builtinId="24" hidden="1"/>
    <cellStyle name="Linked Cell" xfId="4607" builtinId="24" hidden="1"/>
    <cellStyle name="Linked Cell" xfId="4650" builtinId="24" hidden="1"/>
    <cellStyle name="Linked Cell" xfId="4684" builtinId="24" hidden="1"/>
    <cellStyle name="Linked Cell" xfId="4692" builtinId="24" hidden="1"/>
    <cellStyle name="Linked Cell" xfId="4758" builtinId="24" hidden="1"/>
    <cellStyle name="Linked Cell" xfId="3477" builtinId="24" hidden="1"/>
    <cellStyle name="Linked Cell" xfId="4790" builtinId="24" hidden="1"/>
    <cellStyle name="Linked Cell" xfId="4831" builtinId="24" hidden="1"/>
    <cellStyle name="Linked Cell" xfId="4876" builtinId="24" hidden="1"/>
    <cellStyle name="Linked Cell" xfId="4931" builtinId="24" hidden="1"/>
    <cellStyle name="Linked Cell" xfId="4977" builtinId="24" hidden="1"/>
    <cellStyle name="Linked Cell" xfId="5016" builtinId="24" hidden="1"/>
    <cellStyle name="Linked Cell" xfId="5059" builtinId="24" hidden="1"/>
    <cellStyle name="Linked Cell" xfId="5094" builtinId="24" hidden="1"/>
    <cellStyle name="Linked Cell" xfId="5132" builtinId="24" hidden="1"/>
    <cellStyle name="Linked Cell" xfId="4863" builtinId="24" hidden="1"/>
    <cellStyle name="Linked Cell" xfId="5225" builtinId="24" hidden="1"/>
    <cellStyle name="Linked Cell" xfId="5273" builtinId="24" hidden="1"/>
    <cellStyle name="Linked Cell" xfId="5312" builtinId="24" hidden="1"/>
    <cellStyle name="Linked Cell" xfId="5356" builtinId="24" hidden="1"/>
    <cellStyle name="Linked Cell" xfId="5390" builtinId="24" hidden="1"/>
    <cellStyle name="Linked Cell" xfId="5428" builtinId="24" hidden="1"/>
    <cellStyle name="Linked Cell" xfId="5362" builtinId="24" hidden="1"/>
    <cellStyle name="Linked Cell" xfId="5507" builtinId="24" hidden="1"/>
    <cellStyle name="Linked Cell" xfId="5554" builtinId="24" hidden="1"/>
    <cellStyle name="Linked Cell" xfId="5593" builtinId="24" hidden="1"/>
    <cellStyle name="Linked Cell" xfId="5637" builtinId="24" hidden="1"/>
    <cellStyle name="Linked Cell" xfId="5672" builtinId="24" hidden="1"/>
    <cellStyle name="Linked Cell" xfId="5710" builtinId="24" hidden="1"/>
    <cellStyle name="Linked Cell" xfId="5209" builtinId="24" hidden="1"/>
    <cellStyle name="Linked Cell" xfId="5791" builtinId="24" hidden="1"/>
    <cellStyle name="Linked Cell" xfId="5837" builtinId="24" hidden="1"/>
    <cellStyle name="Linked Cell" xfId="5876" builtinId="24" hidden="1"/>
    <cellStyle name="Linked Cell" xfId="5918" builtinId="24" hidden="1"/>
    <cellStyle name="Linked Cell" xfId="5952" builtinId="24" hidden="1"/>
    <cellStyle name="Linked Cell" xfId="5990" builtinId="24" hidden="1"/>
    <cellStyle name="Linked Cell" xfId="5778" builtinId="24" hidden="1"/>
    <cellStyle name="Linked Cell" xfId="6055" builtinId="24" hidden="1"/>
    <cellStyle name="Linked Cell" xfId="6100" builtinId="24" hidden="1"/>
    <cellStyle name="Linked Cell" xfId="6139" builtinId="24" hidden="1"/>
    <cellStyle name="Linked Cell" xfId="6182" builtinId="24" hidden="1"/>
    <cellStyle name="Linked Cell" xfId="6217" builtinId="24" hidden="1"/>
    <cellStyle name="Linked Cell" xfId="6255" builtinId="24" hidden="1"/>
    <cellStyle name="Linked Cell" xfId="6302" builtinId="24" hidden="1"/>
    <cellStyle name="Linked Cell" xfId="6349" builtinId="24" hidden="1"/>
    <cellStyle name="Linked Cell" xfId="6396" builtinId="24" hidden="1"/>
    <cellStyle name="Linked Cell" xfId="6457" builtinId="24" hidden="1"/>
    <cellStyle name="Linked Cell" xfId="6498" builtinId="24" hidden="1"/>
    <cellStyle name="Linked Cell" xfId="6549" builtinId="24" hidden="1"/>
    <cellStyle name="Linked Cell" xfId="6594" builtinId="24" hidden="1"/>
    <cellStyle name="Linked Cell" xfId="6637" builtinId="24" hidden="1"/>
    <cellStyle name="Linked Cell" xfId="6681" builtinId="24" hidden="1"/>
    <cellStyle name="Linked Cell" xfId="6717" builtinId="24" hidden="1"/>
    <cellStyle name="Linked Cell" xfId="6766" builtinId="24" hidden="1"/>
    <cellStyle name="Linked Cell" xfId="6801" builtinId="24" hidden="1"/>
    <cellStyle name="Linked Cell" xfId="6812" builtinId="24" hidden="1"/>
    <cellStyle name="Linked Cell" xfId="6885" builtinId="24" hidden="1"/>
    <cellStyle name="Linked Cell" xfId="6934" builtinId="24" hidden="1"/>
    <cellStyle name="Linked Cell" xfId="6978" builtinId="24" hidden="1"/>
    <cellStyle name="Linked Cell" xfId="7020" builtinId="24" hidden="1"/>
    <cellStyle name="Linked Cell" xfId="7063" builtinId="24" hidden="1"/>
    <cellStyle name="Linked Cell" xfId="7099" builtinId="24" hidden="1"/>
    <cellStyle name="Linked Cell" xfId="7149" builtinId="24" hidden="1"/>
    <cellStyle name="Linked Cell" xfId="7184" builtinId="24" hidden="1"/>
    <cellStyle name="Linked Cell" xfId="7195" builtinId="24" hidden="1"/>
    <cellStyle name="Linked Cell" xfId="7264" builtinId="24" hidden="1"/>
    <cellStyle name="Linked Cell" xfId="7101" builtinId="24" hidden="1"/>
    <cellStyle name="Linked Cell" xfId="7314" builtinId="24" hidden="1"/>
    <cellStyle name="Linked Cell" xfId="7356" builtinId="24" hidden="1"/>
    <cellStyle name="Linked Cell" xfId="7399" builtinId="24" hidden="1"/>
    <cellStyle name="Linked Cell" xfId="7435" builtinId="24" hidden="1"/>
    <cellStyle name="Linked Cell" xfId="7484" builtinId="24" hidden="1"/>
    <cellStyle name="Linked Cell" xfId="7520" builtinId="24" hidden="1"/>
    <cellStyle name="Linked Cell" xfId="7532" builtinId="24" hidden="1"/>
    <cellStyle name="Linked Cell" xfId="7604" builtinId="24" hidden="1"/>
    <cellStyle name="Linked Cell" xfId="7303" builtinId="24" hidden="1"/>
    <cellStyle name="Linked Cell" xfId="7644" builtinId="24" hidden="1"/>
    <cellStyle name="Linked Cell" xfId="7684" builtinId="24" hidden="1"/>
    <cellStyle name="Linked Cell" xfId="7724" builtinId="24" hidden="1"/>
    <cellStyle name="Linked Cell" xfId="7758" builtinId="24" hidden="1"/>
    <cellStyle name="Linked Cell" xfId="7801" builtinId="24" hidden="1"/>
    <cellStyle name="Linked Cell" xfId="7835" builtinId="24" hidden="1"/>
    <cellStyle name="Linked Cell" xfId="7843" builtinId="24" hidden="1"/>
    <cellStyle name="Linked Cell" xfId="7909" builtinId="24" hidden="1"/>
    <cellStyle name="Linked Cell" xfId="6628" builtinId="24" hidden="1"/>
    <cellStyle name="Linked Cell" xfId="7941" builtinId="24" hidden="1"/>
    <cellStyle name="Linked Cell" xfId="7982" builtinId="24" hidden="1"/>
    <cellStyle name="Linked Cell" xfId="8028" builtinId="24" hidden="1"/>
    <cellStyle name="Linked Cell" xfId="8084" builtinId="24" hidden="1"/>
    <cellStyle name="Linked Cell" xfId="8131" builtinId="24" hidden="1"/>
    <cellStyle name="Linked Cell" xfId="8170" builtinId="24" hidden="1"/>
    <cellStyle name="Linked Cell" xfId="8214" builtinId="24" hidden="1"/>
    <cellStyle name="Linked Cell" xfId="8249" builtinId="24" hidden="1"/>
    <cellStyle name="Linked Cell" xfId="8287" builtinId="24" hidden="1"/>
    <cellStyle name="Linked Cell" xfId="8015" builtinId="24" hidden="1"/>
    <cellStyle name="Linked Cell" xfId="8381" builtinId="24" hidden="1"/>
    <cellStyle name="Linked Cell" xfId="8429" builtinId="24" hidden="1"/>
    <cellStyle name="Linked Cell" xfId="8468" builtinId="24" hidden="1"/>
    <cellStyle name="Linked Cell" xfId="8512" builtinId="24" hidden="1"/>
    <cellStyle name="Linked Cell" xfId="8546" builtinId="24" hidden="1"/>
    <cellStyle name="Linked Cell" xfId="8584" builtinId="24" hidden="1"/>
    <cellStyle name="Linked Cell" xfId="8518" builtinId="24" hidden="1"/>
    <cellStyle name="Linked Cell" xfId="8663" builtinId="24" hidden="1"/>
    <cellStyle name="Linked Cell" xfId="8710" builtinId="24" hidden="1"/>
    <cellStyle name="Linked Cell" xfId="8749" builtinId="24" hidden="1"/>
    <cellStyle name="Linked Cell" xfId="8793" builtinId="24" hidden="1"/>
    <cellStyle name="Linked Cell" xfId="8828" builtinId="24" hidden="1"/>
    <cellStyle name="Linked Cell" xfId="8866" builtinId="24" hidden="1"/>
    <cellStyle name="Linked Cell" xfId="8364" builtinId="24" hidden="1"/>
    <cellStyle name="Linked Cell" xfId="8947" builtinId="24" hidden="1"/>
    <cellStyle name="Linked Cell" xfId="8993" builtinId="24" hidden="1"/>
    <cellStyle name="Linked Cell" xfId="9032" builtinId="24" hidden="1"/>
    <cellStyle name="Linked Cell" xfId="9074" builtinId="24" hidden="1"/>
    <cellStyle name="Linked Cell" xfId="9108" builtinId="24" hidden="1"/>
    <cellStyle name="Linked Cell" xfId="9146" builtinId="24" hidden="1"/>
    <cellStyle name="Linked Cell" xfId="8934" builtinId="24" hidden="1"/>
    <cellStyle name="Linked Cell" xfId="9211" builtinId="24" hidden="1"/>
    <cellStyle name="Linked Cell" xfId="9256" builtinId="24" hidden="1"/>
    <cellStyle name="Linked Cell" xfId="9295" builtinId="24" hidden="1"/>
    <cellStyle name="Linked Cell" xfId="9338" builtinId="24" hidden="1"/>
    <cellStyle name="Linked Cell" xfId="9373" builtinId="24" hidden="1"/>
    <cellStyle name="Linked Cell" xfId="9411" builtinId="24" hidden="1"/>
    <cellStyle name="Linked Cell" xfId="9458" builtinId="24" hidden="1"/>
    <cellStyle name="Linked Cell" xfId="9506" builtinId="24" hidden="1"/>
    <cellStyle name="Linked Cell" xfId="9539" builtinId="24" hidden="1"/>
    <cellStyle name="Linked Cell" xfId="9595" builtinId="24" hidden="1"/>
    <cellStyle name="Linked Cell" xfId="9634" builtinId="24" hidden="1"/>
    <cellStyle name="Linked Cell" xfId="9686" builtinId="24" hidden="1"/>
    <cellStyle name="Linked Cell" xfId="9731" builtinId="24" hidden="1"/>
    <cellStyle name="Linked Cell" xfId="9772" builtinId="24" hidden="1"/>
    <cellStyle name="Linked Cell" xfId="9816" builtinId="24" hidden="1"/>
    <cellStyle name="Linked Cell" xfId="9852" builtinId="24" hidden="1"/>
    <cellStyle name="Linked Cell" xfId="9901" builtinId="24" hidden="1"/>
    <cellStyle name="Linked Cell" xfId="9936" builtinId="24" hidden="1"/>
    <cellStyle name="Linked Cell" xfId="9947" builtinId="24" hidden="1"/>
    <cellStyle name="Linked Cell" xfId="10020" builtinId="24" hidden="1"/>
    <cellStyle name="Linked Cell" xfId="10069" builtinId="24" hidden="1"/>
    <cellStyle name="Linked Cell" xfId="10113" builtinId="24" hidden="1"/>
    <cellStyle name="Linked Cell" xfId="10155" builtinId="24" hidden="1"/>
    <cellStyle name="Linked Cell" xfId="10198" builtinId="24" hidden="1"/>
    <cellStyle name="Linked Cell" xfId="10234" builtinId="24" hidden="1"/>
    <cellStyle name="Linked Cell" xfId="10284" builtinId="24" hidden="1"/>
    <cellStyle name="Linked Cell" xfId="10319" builtinId="24" hidden="1"/>
    <cellStyle name="Linked Cell" xfId="10330" builtinId="24" hidden="1"/>
    <cellStyle name="Linked Cell" xfId="10399" builtinId="24" hidden="1"/>
    <cellStyle name="Linked Cell" xfId="10236" builtinId="24" hidden="1"/>
    <cellStyle name="Linked Cell" xfId="10449" builtinId="24" hidden="1"/>
    <cellStyle name="Linked Cell" xfId="10491" builtinId="24" hidden="1"/>
    <cellStyle name="Linked Cell" xfId="10534" builtinId="24" hidden="1"/>
    <cellStyle name="Linked Cell" xfId="10570" builtinId="24" hidden="1"/>
    <cellStyle name="Linked Cell" xfId="10619" builtinId="24" hidden="1"/>
    <cellStyle name="Linked Cell" xfId="10655" builtinId="24" hidden="1"/>
    <cellStyle name="Linked Cell" xfId="10667" builtinId="24" hidden="1"/>
    <cellStyle name="Linked Cell" xfId="10739" builtinId="24" hidden="1"/>
    <cellStyle name="Linked Cell" xfId="10438" builtinId="24" hidden="1"/>
    <cellStyle name="Linked Cell" xfId="10779" builtinId="24" hidden="1"/>
    <cellStyle name="Linked Cell" xfId="10819" builtinId="24" hidden="1"/>
    <cellStyle name="Linked Cell" xfId="10859" builtinId="24" hidden="1"/>
    <cellStyle name="Linked Cell" xfId="10893" builtinId="24" hidden="1"/>
    <cellStyle name="Linked Cell" xfId="10936" builtinId="24" hidden="1"/>
    <cellStyle name="Linked Cell" xfId="10970" builtinId="24" hidden="1"/>
    <cellStyle name="Linked Cell" xfId="10978" builtinId="24" hidden="1"/>
    <cellStyle name="Linked Cell" xfId="11044" builtinId="24" hidden="1"/>
    <cellStyle name="Linked Cell" xfId="9763" builtinId="24" hidden="1"/>
    <cellStyle name="Linked Cell" xfId="11076" builtinId="24" hidden="1"/>
    <cellStyle name="Linked Cell" xfId="11116" builtinId="24" hidden="1"/>
    <cellStyle name="Linked Cell" xfId="11161" builtinId="24" hidden="1"/>
    <cellStyle name="Linked Cell" xfId="11216" builtinId="24" hidden="1"/>
    <cellStyle name="Linked Cell" xfId="11262" builtinId="24" hidden="1"/>
    <cellStyle name="Linked Cell" xfId="11301" builtinId="24" hidden="1"/>
    <cellStyle name="Linked Cell" xfId="11345" builtinId="24" hidden="1"/>
    <cellStyle name="Linked Cell" xfId="11379" builtinId="24" hidden="1"/>
    <cellStyle name="Linked Cell" xfId="11416" builtinId="24" hidden="1"/>
    <cellStyle name="Linked Cell" xfId="11148" builtinId="24" hidden="1"/>
    <cellStyle name="Linked Cell" xfId="11506" builtinId="24" hidden="1"/>
    <cellStyle name="Linked Cell" xfId="11553" builtinId="24" hidden="1"/>
    <cellStyle name="Linked Cell" xfId="11591" builtinId="24" hidden="1"/>
    <cellStyle name="Linked Cell" xfId="11632" builtinId="24" hidden="1"/>
    <cellStyle name="Linked Cell" xfId="11666" builtinId="24" hidden="1"/>
    <cellStyle name="Linked Cell" xfId="11703" builtinId="24" hidden="1"/>
    <cellStyle name="Linked Cell" xfId="11638" builtinId="24" hidden="1"/>
    <cellStyle name="Linked Cell" xfId="11781" builtinId="24" hidden="1"/>
    <cellStyle name="Linked Cell" xfId="11827" builtinId="24" hidden="1"/>
    <cellStyle name="Linked Cell" xfId="11865" builtinId="24" hidden="1"/>
    <cellStyle name="Linked Cell" xfId="11906" builtinId="24" hidden="1"/>
    <cellStyle name="Linked Cell" xfId="11941" builtinId="24" hidden="1"/>
    <cellStyle name="Linked Cell" xfId="11978" builtinId="24" hidden="1"/>
    <cellStyle name="Linked Cell" xfId="11491" builtinId="24" hidden="1"/>
    <cellStyle name="Linked Cell" xfId="12059" builtinId="24" hidden="1"/>
    <cellStyle name="Linked Cell" xfId="12102" builtinId="24" hidden="1"/>
    <cellStyle name="Linked Cell" xfId="12139" builtinId="24" hidden="1"/>
    <cellStyle name="Linked Cell" xfId="12177" builtinId="24" hidden="1"/>
    <cellStyle name="Linked Cell" xfId="12211" builtinId="24" hidden="1"/>
    <cellStyle name="Linked Cell" xfId="12248" builtinId="24" hidden="1"/>
    <cellStyle name="Linked Cell" xfId="12046" builtinId="24" hidden="1"/>
    <cellStyle name="Linked Cell" xfId="12313" builtinId="24" hidden="1"/>
    <cellStyle name="Linked Cell" xfId="12357" builtinId="24" hidden="1"/>
    <cellStyle name="Linked Cell" xfId="12395" builtinId="24" hidden="1"/>
    <cellStyle name="Linked Cell" xfId="12437" builtinId="24" hidden="1"/>
    <cellStyle name="Linked Cell" xfId="12472" builtinId="24" hidden="1"/>
    <cellStyle name="Linked Cell" xfId="12509" builtinId="24" hidden="1"/>
    <cellStyle name="Linked Cell" xfId="12555" builtinId="24" hidden="1"/>
    <cellStyle name="Linked Cell" xfId="12602" builtinId="24" hidden="1"/>
    <cellStyle name="Linked Cell" xfId="12639" builtinId="24" hidden="1"/>
    <cellStyle name="Linked Cell" xfId="12634" builtinId="24" hidden="1"/>
    <cellStyle name="Linked Cell" xfId="11118" builtinId="24" hidden="1"/>
    <cellStyle name="Linked Cell" xfId="9668" builtinId="24" hidden="1"/>
    <cellStyle name="Linked Cell" xfId="12406" builtinId="24" hidden="1"/>
    <cellStyle name="Linked Cell" xfId="12647" builtinId="24" hidden="1"/>
    <cellStyle name="Linked Cell" xfId="12689" builtinId="24" hidden="1"/>
    <cellStyle name="Linked Cell" xfId="12725" builtinId="24" hidden="1"/>
    <cellStyle name="Linked Cell" xfId="12774" builtinId="24" hidden="1"/>
    <cellStyle name="Linked Cell" xfId="12809" builtinId="24" hidden="1"/>
    <cellStyle name="Linked Cell" xfId="12820" builtinId="24" hidden="1"/>
    <cellStyle name="Linked Cell" xfId="12892" builtinId="24" hidden="1"/>
    <cellStyle name="Linked Cell" xfId="12940" builtinId="24" hidden="1"/>
    <cellStyle name="Linked Cell" xfId="12984" builtinId="24" hidden="1"/>
    <cellStyle name="Linked Cell" xfId="13026" builtinId="24" hidden="1"/>
    <cellStyle name="Linked Cell" xfId="13069" builtinId="24" hidden="1"/>
    <cellStyle name="Linked Cell" xfId="13105" builtinId="24" hidden="1"/>
    <cellStyle name="Linked Cell" xfId="13155" builtinId="24" hidden="1"/>
    <cellStyle name="Linked Cell" xfId="13190" builtinId="24" hidden="1"/>
    <cellStyle name="Linked Cell" xfId="13201" builtinId="24" hidden="1"/>
    <cellStyle name="Linked Cell" xfId="13270" builtinId="24" hidden="1"/>
    <cellStyle name="Linked Cell" xfId="13107" builtinId="24" hidden="1"/>
    <cellStyle name="Linked Cell" xfId="13320" builtinId="24" hidden="1"/>
    <cellStyle name="Linked Cell" xfId="13362" builtinId="24" hidden="1"/>
    <cellStyle name="Linked Cell" xfId="13405" builtinId="24" hidden="1"/>
    <cellStyle name="Linked Cell" xfId="13441" builtinId="24" hidden="1"/>
    <cellStyle name="Linked Cell" xfId="13490" builtinId="24" hidden="1"/>
    <cellStyle name="Linked Cell" xfId="13526" builtinId="24" hidden="1"/>
    <cellStyle name="Linked Cell" xfId="13538" builtinId="24" hidden="1"/>
    <cellStyle name="Linked Cell" xfId="13610" builtinId="24" hidden="1"/>
    <cellStyle name="Linked Cell" xfId="13309" builtinId="24" hidden="1"/>
    <cellStyle name="Linked Cell" xfId="13650" builtinId="24" hidden="1"/>
    <cellStyle name="Linked Cell" xfId="13689" builtinId="24" hidden="1"/>
    <cellStyle name="Linked Cell" xfId="13729" builtinId="24" hidden="1"/>
    <cellStyle name="Linked Cell" xfId="13763" builtinId="24" hidden="1"/>
    <cellStyle name="Linked Cell" xfId="13806" builtinId="24" hidden="1"/>
    <cellStyle name="Linked Cell" xfId="13840" builtinId="24" hidden="1"/>
    <cellStyle name="Linked Cell" xfId="13848" builtinId="24" hidden="1"/>
    <cellStyle name="Linked Cell" xfId="13914" builtinId="24" hidden="1"/>
    <cellStyle name="Linked Cell" xfId="9577" builtinId="24" hidden="1"/>
    <cellStyle name="Linked Cell" xfId="13946" builtinId="24" hidden="1"/>
    <cellStyle name="Linked Cell" xfId="13981" builtinId="24" hidden="1"/>
    <cellStyle name="Linked Cell" xfId="14022" builtinId="24" hidden="1"/>
    <cellStyle name="Linked Cell" xfId="14069" builtinId="24" hidden="1"/>
    <cellStyle name="Linked Cell" xfId="14112" builtinId="24" hidden="1"/>
    <cellStyle name="Linked Cell" xfId="14147" builtinId="24" hidden="1"/>
    <cellStyle name="Linked Cell" xfId="14183" builtinId="24" hidden="1"/>
    <cellStyle name="Linked Cell" xfId="14214" builtinId="24" hidden="1"/>
    <cellStyle name="Linked Cell" xfId="14248" builtinId="24" hidden="1"/>
    <cellStyle name="Linked Cell" xfId="14009" builtinId="24" hidden="1"/>
    <cellStyle name="Linked Cell" xfId="14328" builtinId="24" hidden="1"/>
    <cellStyle name="Linked Cell" xfId="14373" builtinId="24" hidden="1"/>
    <cellStyle name="Linked Cell" xfId="14409" builtinId="24" hidden="1"/>
    <cellStyle name="Linked Cell" xfId="14447" builtinId="24" hidden="1"/>
    <cellStyle name="Linked Cell" xfId="14479" builtinId="24" hidden="1"/>
    <cellStyle name="Linked Cell" xfId="14513" builtinId="24" hidden="1"/>
    <cellStyle name="Linked Cell" xfId="14452" builtinId="24" hidden="1"/>
    <cellStyle name="Linked Cell" xfId="14587" builtinId="24" hidden="1"/>
    <cellStyle name="Linked Cell" xfId="14631" builtinId="24" hidden="1"/>
    <cellStyle name="Linked Cell" xfId="14667" builtinId="24" hidden="1"/>
    <cellStyle name="Linked Cell" xfId="14705" builtinId="24" hidden="1"/>
    <cellStyle name="Linked Cell" xfId="14738" builtinId="24" hidden="1"/>
    <cellStyle name="Linked Cell" xfId="14772" builtinId="24" hidden="1"/>
    <cellStyle name="Linked Cell" xfId="14315" builtinId="24" hidden="1"/>
    <cellStyle name="Linked Cell" xfId="14849" builtinId="24" hidden="1"/>
    <cellStyle name="Linked Cell" xfId="14891" builtinId="24" hidden="1"/>
    <cellStyle name="Linked Cell" xfId="14926" builtinId="24" hidden="1"/>
    <cellStyle name="Linked Cell" xfId="14962" builtinId="24" hidden="1"/>
    <cellStyle name="Linked Cell" xfId="14994" builtinId="24" hidden="1"/>
    <cellStyle name="Linked Cell" xfId="15028" builtinId="24" hidden="1"/>
    <cellStyle name="Linked Cell" xfId="14836" builtinId="24" hidden="1"/>
    <cellStyle name="Linked Cell" xfId="15090" builtinId="24" hidden="1"/>
    <cellStyle name="Linked Cell" xfId="15132" builtinId="24" hidden="1"/>
    <cellStyle name="Linked Cell" xfId="15168" builtinId="24" hidden="1"/>
    <cellStyle name="Linked Cell" xfId="15205" builtinId="24" hidden="1"/>
    <cellStyle name="Linked Cell" xfId="15238" builtinId="24" hidden="1"/>
    <cellStyle name="Linked Cell" xfId="15272" builtinId="24" hidden="1"/>
    <cellStyle name="Linked Cell" xfId="15315" builtinId="24" hidden="1"/>
    <cellStyle name="Linked Cell" xfId="15354" builtinId="24" hidden="1"/>
    <cellStyle name="Narr - Normal Text" xfId="53"/>
    <cellStyle name="Neutral" xfId="10" builtinId="28" hidden="1"/>
    <cellStyle name="Neutral" xfId="67" builtinId="28" hidden="1"/>
    <cellStyle name="Neutral" xfId="108" builtinId="28" hidden="1"/>
    <cellStyle name="Neutral" xfId="157" builtinId="28" hidden="1"/>
    <cellStyle name="Neutral" xfId="197" builtinId="28" hidden="1"/>
    <cellStyle name="Neutral" xfId="251" builtinId="28" hidden="1"/>
    <cellStyle name="Neutral" xfId="296" builtinId="28" hidden="1"/>
    <cellStyle name="Neutral" xfId="339" builtinId="28" hidden="1"/>
    <cellStyle name="Neutral" xfId="383" builtinId="28" hidden="1"/>
    <cellStyle name="Neutral" xfId="426" builtinId="28" hidden="1"/>
    <cellStyle name="Neutral" xfId="468" builtinId="28" hidden="1"/>
    <cellStyle name="Neutral" xfId="511" builtinId="28" hidden="1"/>
    <cellStyle name="Neutral" xfId="458" builtinId="28" hidden="1"/>
    <cellStyle name="Neutral" xfId="587" builtinId="28" hidden="1"/>
    <cellStyle name="Neutral" xfId="636" builtinId="28" hidden="1"/>
    <cellStyle name="Neutral" xfId="680" builtinId="28" hidden="1"/>
    <cellStyle name="Neutral" xfId="722" builtinId="28" hidden="1"/>
    <cellStyle name="Neutral" xfId="765" builtinId="28" hidden="1"/>
    <cellStyle name="Neutral" xfId="808" builtinId="28" hidden="1"/>
    <cellStyle name="Neutral" xfId="851" builtinId="28" hidden="1"/>
    <cellStyle name="Neutral" xfId="894" builtinId="28" hidden="1"/>
    <cellStyle name="Neutral" xfId="841" builtinId="28" hidden="1"/>
    <cellStyle name="Neutral" xfId="966" builtinId="28" hidden="1"/>
    <cellStyle name="Neutral" xfId="671" builtinId="28" hidden="1"/>
    <cellStyle name="Neutral" xfId="1016" builtinId="28" hidden="1"/>
    <cellStyle name="Neutral" xfId="1058" builtinId="28" hidden="1"/>
    <cellStyle name="Neutral" xfId="1101" builtinId="28" hidden="1"/>
    <cellStyle name="Neutral" xfId="1144" builtinId="28" hidden="1"/>
    <cellStyle name="Neutral" xfId="1186" builtinId="28" hidden="1"/>
    <cellStyle name="Neutral" xfId="1230" builtinId="28" hidden="1"/>
    <cellStyle name="Neutral" xfId="1177" builtinId="28" hidden="1"/>
    <cellStyle name="Neutral" xfId="1306" builtinId="28" hidden="1"/>
    <cellStyle name="Neutral" xfId="1011" builtinId="28" hidden="1"/>
    <cellStyle name="Neutral" xfId="1346" builtinId="28" hidden="1"/>
    <cellStyle name="Neutral" xfId="1386" builtinId="28" hidden="1"/>
    <cellStyle name="Neutral" xfId="1426" builtinId="28" hidden="1"/>
    <cellStyle name="Neutral" xfId="1466" builtinId="28" hidden="1"/>
    <cellStyle name="Neutral" xfId="1503" builtinId="28" hidden="1"/>
    <cellStyle name="Neutral" xfId="1544" builtinId="28" hidden="1"/>
    <cellStyle name="Neutral" xfId="1494" builtinId="28" hidden="1"/>
    <cellStyle name="Neutral" xfId="1611" builtinId="28" hidden="1"/>
    <cellStyle name="Neutral" xfId="622" builtinId="28" hidden="1"/>
    <cellStyle name="Neutral" xfId="243" builtinId="28" hidden="1"/>
    <cellStyle name="Neutral" xfId="510" builtinId="28" hidden="1"/>
    <cellStyle name="Neutral" xfId="1730" builtinId="28" hidden="1"/>
    <cellStyle name="Neutral" xfId="1786" builtinId="28" hidden="1"/>
    <cellStyle name="Neutral" xfId="1833" builtinId="28" hidden="1"/>
    <cellStyle name="Neutral" xfId="1883" builtinId="28" hidden="1"/>
    <cellStyle name="Neutral" xfId="1921" builtinId="28" hidden="1"/>
    <cellStyle name="Neutral" xfId="1961" builtinId="28" hidden="1"/>
    <cellStyle name="Neutral" xfId="2000" builtinId="28" hidden="1"/>
    <cellStyle name="Neutral" xfId="1822" builtinId="28" hidden="1"/>
    <cellStyle name="Neutral" xfId="2083" builtinId="28" hidden="1"/>
    <cellStyle name="Neutral" xfId="2131" builtinId="28" hidden="1"/>
    <cellStyle name="Neutral" xfId="2181" builtinId="28" hidden="1"/>
    <cellStyle name="Neutral" xfId="2219" builtinId="28" hidden="1"/>
    <cellStyle name="Neutral" xfId="2258" builtinId="28" hidden="1"/>
    <cellStyle name="Neutral" xfId="2297" builtinId="28" hidden="1"/>
    <cellStyle name="Neutral" xfId="1724" builtinId="28" hidden="1"/>
    <cellStyle name="Neutral" xfId="2365" builtinId="28" hidden="1"/>
    <cellStyle name="Neutral" xfId="2412" builtinId="28" hidden="1"/>
    <cellStyle name="Neutral" xfId="2462" builtinId="28" hidden="1"/>
    <cellStyle name="Neutral" xfId="2500" builtinId="28" hidden="1"/>
    <cellStyle name="Neutral" xfId="2540" builtinId="28" hidden="1"/>
    <cellStyle name="Neutral" xfId="2579" builtinId="28" hidden="1"/>
    <cellStyle name="Neutral" xfId="2353" builtinId="28" hidden="1"/>
    <cellStyle name="Neutral" xfId="2649" builtinId="28" hidden="1"/>
    <cellStyle name="Neutral" xfId="2695" builtinId="28" hidden="1"/>
    <cellStyle name="Neutral" xfId="2744" builtinId="28" hidden="1"/>
    <cellStyle name="Neutral" xfId="2781" builtinId="28" hidden="1"/>
    <cellStyle name="Neutral" xfId="2820" builtinId="28" hidden="1"/>
    <cellStyle name="Neutral" xfId="2859" builtinId="28" hidden="1"/>
    <cellStyle name="Neutral" xfId="1775" builtinId="28" hidden="1"/>
    <cellStyle name="Neutral" xfId="2913" builtinId="28" hidden="1"/>
    <cellStyle name="Neutral" xfId="2958" builtinId="28" hidden="1"/>
    <cellStyle name="Neutral" xfId="3007" builtinId="28" hidden="1"/>
    <cellStyle name="Neutral" xfId="3045" builtinId="28" hidden="1"/>
    <cellStyle name="Neutral" xfId="3085" builtinId="28" hidden="1"/>
    <cellStyle name="Neutral" xfId="3124" builtinId="28" hidden="1"/>
    <cellStyle name="Neutral" xfId="3160" builtinId="28" hidden="1"/>
    <cellStyle name="Neutral" xfId="3208" builtinId="28" hidden="1"/>
    <cellStyle name="Neutral" xfId="3258" builtinId="28" hidden="1"/>
    <cellStyle name="Neutral" xfId="3304" builtinId="28" hidden="1"/>
    <cellStyle name="Neutral" xfId="3344" builtinId="28" hidden="1"/>
    <cellStyle name="Neutral" xfId="3394" builtinId="28" hidden="1"/>
    <cellStyle name="Neutral" xfId="3439" builtinId="28" hidden="1"/>
    <cellStyle name="Neutral" xfId="3482" builtinId="28" hidden="1"/>
    <cellStyle name="Neutral" xfId="3526" builtinId="28" hidden="1"/>
    <cellStyle name="Neutral" xfId="3569" builtinId="28" hidden="1"/>
    <cellStyle name="Neutral" xfId="3611" builtinId="28" hidden="1"/>
    <cellStyle name="Neutral" xfId="3654" builtinId="28" hidden="1"/>
    <cellStyle name="Neutral" xfId="3601" builtinId="28" hidden="1"/>
    <cellStyle name="Neutral" xfId="3730" builtinId="28" hidden="1"/>
    <cellStyle name="Neutral" xfId="3779" builtinId="28" hidden="1"/>
    <cellStyle name="Neutral" xfId="3823" builtinId="28" hidden="1"/>
    <cellStyle name="Neutral" xfId="3865" builtinId="28" hidden="1"/>
    <cellStyle name="Neutral" xfId="3908" builtinId="28" hidden="1"/>
    <cellStyle name="Neutral" xfId="3951" builtinId="28" hidden="1"/>
    <cellStyle name="Neutral" xfId="3994" builtinId="28" hidden="1"/>
    <cellStyle name="Neutral" xfId="4037" builtinId="28" hidden="1"/>
    <cellStyle name="Neutral" xfId="3984" builtinId="28" hidden="1"/>
    <cellStyle name="Neutral" xfId="4109" builtinId="28" hidden="1"/>
    <cellStyle name="Neutral" xfId="3814" builtinId="28" hidden="1"/>
    <cellStyle name="Neutral" xfId="4159" builtinId="28" hidden="1"/>
    <cellStyle name="Neutral" xfId="4201" builtinId="28" hidden="1"/>
    <cellStyle name="Neutral" xfId="4244" builtinId="28" hidden="1"/>
    <cellStyle name="Neutral" xfId="4287" builtinId="28" hidden="1"/>
    <cellStyle name="Neutral" xfId="4329" builtinId="28" hidden="1"/>
    <cellStyle name="Neutral" xfId="4373" builtinId="28" hidden="1"/>
    <cellStyle name="Neutral" xfId="4320" builtinId="28" hidden="1"/>
    <cellStyle name="Neutral" xfId="4449" builtinId="28" hidden="1"/>
    <cellStyle name="Neutral" xfId="4154" builtinId="28" hidden="1"/>
    <cellStyle name="Neutral" xfId="4489" builtinId="28" hidden="1"/>
    <cellStyle name="Neutral" xfId="4529" builtinId="28" hidden="1"/>
    <cellStyle name="Neutral" xfId="4569" builtinId="28" hidden="1"/>
    <cellStyle name="Neutral" xfId="4609" builtinId="28" hidden="1"/>
    <cellStyle name="Neutral" xfId="4646" builtinId="28" hidden="1"/>
    <cellStyle name="Neutral" xfId="4687" builtinId="28" hidden="1"/>
    <cellStyle name="Neutral" xfId="4637" builtinId="28" hidden="1"/>
    <cellStyle name="Neutral" xfId="4754" builtinId="28" hidden="1"/>
    <cellStyle name="Neutral" xfId="3765" builtinId="28" hidden="1"/>
    <cellStyle name="Neutral" xfId="3387" builtinId="28" hidden="1"/>
    <cellStyle name="Neutral" xfId="3653" builtinId="28" hidden="1"/>
    <cellStyle name="Neutral" xfId="4872" builtinId="28" hidden="1"/>
    <cellStyle name="Neutral" xfId="4927" builtinId="28" hidden="1"/>
    <cellStyle name="Neutral" xfId="4973" builtinId="28" hidden="1"/>
    <cellStyle name="Neutral" xfId="5022" builtinId="28" hidden="1"/>
    <cellStyle name="Neutral" xfId="5060" builtinId="28" hidden="1"/>
    <cellStyle name="Neutral" xfId="5100" builtinId="28" hidden="1"/>
    <cellStyle name="Neutral" xfId="5139" builtinId="28" hidden="1"/>
    <cellStyle name="Neutral" xfId="4963" builtinId="28" hidden="1"/>
    <cellStyle name="Neutral" xfId="5221" builtinId="28" hidden="1"/>
    <cellStyle name="Neutral" xfId="5269" builtinId="28" hidden="1"/>
    <cellStyle name="Neutral" xfId="5319" builtinId="28" hidden="1"/>
    <cellStyle name="Neutral" xfId="5357" builtinId="28" hidden="1"/>
    <cellStyle name="Neutral" xfId="5396" builtinId="28" hidden="1"/>
    <cellStyle name="Neutral" xfId="5435" builtinId="28" hidden="1"/>
    <cellStyle name="Neutral" xfId="4866" builtinId="28" hidden="1"/>
    <cellStyle name="Neutral" xfId="5503" builtinId="28" hidden="1"/>
    <cellStyle name="Neutral" xfId="5550" builtinId="28" hidden="1"/>
    <cellStyle name="Neutral" xfId="5600" builtinId="28" hidden="1"/>
    <cellStyle name="Neutral" xfId="5638" builtinId="28" hidden="1"/>
    <cellStyle name="Neutral" xfId="5678" builtinId="28" hidden="1"/>
    <cellStyle name="Neutral" xfId="5717" builtinId="28" hidden="1"/>
    <cellStyle name="Neutral" xfId="5491" builtinId="28" hidden="1"/>
    <cellStyle name="Neutral" xfId="5787" builtinId="28" hidden="1"/>
    <cellStyle name="Neutral" xfId="5833" builtinId="28" hidden="1"/>
    <cellStyle name="Neutral" xfId="5882" builtinId="28" hidden="1"/>
    <cellStyle name="Neutral" xfId="5919" builtinId="28" hidden="1"/>
    <cellStyle name="Neutral" xfId="5958" builtinId="28" hidden="1"/>
    <cellStyle name="Neutral" xfId="5997" builtinId="28" hidden="1"/>
    <cellStyle name="Neutral" xfId="4917" builtinId="28" hidden="1"/>
    <cellStyle name="Neutral" xfId="6051" builtinId="28" hidden="1"/>
    <cellStyle name="Neutral" xfId="6096" builtinId="28" hidden="1"/>
    <cellStyle name="Neutral" xfId="6145" builtinId="28" hidden="1"/>
    <cellStyle name="Neutral" xfId="6183" builtinId="28" hidden="1"/>
    <cellStyle name="Neutral" xfId="6223" builtinId="28" hidden="1"/>
    <cellStyle name="Neutral" xfId="6262" builtinId="28" hidden="1"/>
    <cellStyle name="Neutral" xfId="6298" builtinId="28" hidden="1"/>
    <cellStyle name="Neutral" xfId="6345" builtinId="28" hidden="1"/>
    <cellStyle name="Neutral" xfId="6392" builtinId="28" hidden="1"/>
    <cellStyle name="Neutral" xfId="6453" builtinId="28" hidden="1"/>
    <cellStyle name="Neutral" xfId="6494" builtinId="28" hidden="1"/>
    <cellStyle name="Neutral" xfId="6545" builtinId="28" hidden="1"/>
    <cellStyle name="Neutral" xfId="6590" builtinId="28" hidden="1"/>
    <cellStyle name="Neutral" xfId="6633" builtinId="28" hidden="1"/>
    <cellStyle name="Neutral" xfId="6677" builtinId="28" hidden="1"/>
    <cellStyle name="Neutral" xfId="6720" builtinId="28" hidden="1"/>
    <cellStyle name="Neutral" xfId="6762" builtinId="28" hidden="1"/>
    <cellStyle name="Neutral" xfId="6805" builtinId="28" hidden="1"/>
    <cellStyle name="Neutral" xfId="6752" builtinId="28" hidden="1"/>
    <cellStyle name="Neutral" xfId="6881" builtinId="28" hidden="1"/>
    <cellStyle name="Neutral" xfId="6930" builtinId="28" hidden="1"/>
    <cellStyle name="Neutral" xfId="6974" builtinId="28" hidden="1"/>
    <cellStyle name="Neutral" xfId="7016" builtinId="28" hidden="1"/>
    <cellStyle name="Neutral" xfId="7059" builtinId="28" hidden="1"/>
    <cellStyle name="Neutral" xfId="7102" builtinId="28" hidden="1"/>
    <cellStyle name="Neutral" xfId="7145" builtinId="28" hidden="1"/>
    <cellStyle name="Neutral" xfId="7188" builtinId="28" hidden="1"/>
    <cellStyle name="Neutral" xfId="7135" builtinId="28" hidden="1"/>
    <cellStyle name="Neutral" xfId="7260" builtinId="28" hidden="1"/>
    <cellStyle name="Neutral" xfId="6965" builtinId="28" hidden="1"/>
    <cellStyle name="Neutral" xfId="7310" builtinId="28" hidden="1"/>
    <cellStyle name="Neutral" xfId="7352" builtinId="28" hidden="1"/>
    <cellStyle name="Neutral" xfId="7395" builtinId="28" hidden="1"/>
    <cellStyle name="Neutral" xfId="7438" builtinId="28" hidden="1"/>
    <cellStyle name="Neutral" xfId="7480" builtinId="28" hidden="1"/>
    <cellStyle name="Neutral" xfId="7524" builtinId="28" hidden="1"/>
    <cellStyle name="Neutral" xfId="7471" builtinId="28" hidden="1"/>
    <cellStyle name="Neutral" xfId="7600" builtinId="28" hidden="1"/>
    <cellStyle name="Neutral" xfId="7305" builtinId="28" hidden="1"/>
    <cellStyle name="Neutral" xfId="7640" builtinId="28" hidden="1"/>
    <cellStyle name="Neutral" xfId="7680" builtinId="28" hidden="1"/>
    <cellStyle name="Neutral" xfId="7720" builtinId="28" hidden="1"/>
    <cellStyle name="Neutral" xfId="7760" builtinId="28" hidden="1"/>
    <cellStyle name="Neutral" xfId="7797" builtinId="28" hidden="1"/>
    <cellStyle name="Neutral" xfId="7838" builtinId="28" hidden="1"/>
    <cellStyle name="Neutral" xfId="7788" builtinId="28" hidden="1"/>
    <cellStyle name="Neutral" xfId="7905" builtinId="28" hidden="1"/>
    <cellStyle name="Neutral" xfId="6916" builtinId="28" hidden="1"/>
    <cellStyle name="Neutral" xfId="6538" builtinId="28" hidden="1"/>
    <cellStyle name="Neutral" xfId="6804" builtinId="28" hidden="1"/>
    <cellStyle name="Neutral" xfId="8024" builtinId="28" hidden="1"/>
    <cellStyle name="Neutral" xfId="8080" builtinId="28" hidden="1"/>
    <cellStyle name="Neutral" xfId="8127" builtinId="28" hidden="1"/>
    <cellStyle name="Neutral" xfId="8177" builtinId="28" hidden="1"/>
    <cellStyle name="Neutral" xfId="8215" builtinId="28" hidden="1"/>
    <cellStyle name="Neutral" xfId="8255" builtinId="28" hidden="1"/>
    <cellStyle name="Neutral" xfId="8294" builtinId="28" hidden="1"/>
    <cellStyle name="Neutral" xfId="8116" builtinId="28" hidden="1"/>
    <cellStyle name="Neutral" xfId="8377" builtinId="28" hidden="1"/>
    <cellStyle name="Neutral" xfId="8425" builtinId="28" hidden="1"/>
    <cellStyle name="Neutral" xfId="8475" builtinId="28" hidden="1"/>
    <cellStyle name="Neutral" xfId="8513" builtinId="28" hidden="1"/>
    <cellStyle name="Neutral" xfId="8552" builtinId="28" hidden="1"/>
    <cellStyle name="Neutral" xfId="8591" builtinId="28" hidden="1"/>
    <cellStyle name="Neutral" xfId="8018" builtinId="28" hidden="1"/>
    <cellStyle name="Neutral" xfId="8659" builtinId="28" hidden="1"/>
    <cellStyle name="Neutral" xfId="8706" builtinId="28" hidden="1"/>
    <cellStyle name="Neutral" xfId="8756" builtinId="28" hidden="1"/>
    <cellStyle name="Neutral" xfId="8794" builtinId="28" hidden="1"/>
    <cellStyle name="Neutral" xfId="8834" builtinId="28" hidden="1"/>
    <cellStyle name="Neutral" xfId="8873" builtinId="28" hidden="1"/>
    <cellStyle name="Neutral" xfId="8647" builtinId="28" hidden="1"/>
    <cellStyle name="Neutral" xfId="8943" builtinId="28" hidden="1"/>
    <cellStyle name="Neutral" xfId="8989" builtinId="28" hidden="1"/>
    <cellStyle name="Neutral" xfId="9038" builtinId="28" hidden="1"/>
    <cellStyle name="Neutral" xfId="9075" builtinId="28" hidden="1"/>
    <cellStyle name="Neutral" xfId="9114" builtinId="28" hidden="1"/>
    <cellStyle name="Neutral" xfId="9153" builtinId="28" hidden="1"/>
    <cellStyle name="Neutral" xfId="8069" builtinId="28" hidden="1"/>
    <cellStyle name="Neutral" xfId="9207" builtinId="28" hidden="1"/>
    <cellStyle name="Neutral" xfId="9252" builtinId="28" hidden="1"/>
    <cellStyle name="Neutral" xfId="9301" builtinId="28" hidden="1"/>
    <cellStyle name="Neutral" xfId="9339" builtinId="28" hidden="1"/>
    <cellStyle name="Neutral" xfId="9379" builtinId="28" hidden="1"/>
    <cellStyle name="Neutral" xfId="9418" builtinId="28" hidden="1"/>
    <cellStyle name="Neutral" xfId="9454" builtinId="28" hidden="1"/>
    <cellStyle name="Neutral" xfId="9502" builtinId="28" hidden="1"/>
    <cellStyle name="Neutral" xfId="8367" builtinId="28" hidden="1"/>
    <cellStyle name="Neutral" xfId="9591" builtinId="28" hidden="1"/>
    <cellStyle name="Neutral" xfId="9630" builtinId="28" hidden="1"/>
    <cellStyle name="Neutral" xfId="9682" builtinId="28" hidden="1"/>
    <cellStyle name="Neutral" xfId="9727" builtinId="28" hidden="1"/>
    <cellStyle name="Neutral" xfId="9768" builtinId="28" hidden="1"/>
    <cellStyle name="Neutral" xfId="9812" builtinId="28" hidden="1"/>
    <cellStyle name="Neutral" xfId="9855" builtinId="28" hidden="1"/>
    <cellStyle name="Neutral" xfId="9897" builtinId="28" hidden="1"/>
    <cellStyle name="Neutral" xfId="9940" builtinId="28" hidden="1"/>
    <cellStyle name="Neutral" xfId="9887" builtinId="28" hidden="1"/>
    <cellStyle name="Neutral" xfId="10016" builtinId="28" hidden="1"/>
    <cellStyle name="Neutral" xfId="10065" builtinId="28" hidden="1"/>
    <cellStyle name="Neutral" xfId="10109" builtinId="28" hidden="1"/>
    <cellStyle name="Neutral" xfId="10151" builtinId="28" hidden="1"/>
    <cellStyle name="Neutral" xfId="10194" builtinId="28" hidden="1"/>
    <cellStyle name="Neutral" xfId="10237" builtinId="28" hidden="1"/>
    <cellStyle name="Neutral" xfId="10280" builtinId="28" hidden="1"/>
    <cellStyle name="Neutral" xfId="10323" builtinId="28" hidden="1"/>
    <cellStyle name="Neutral" xfId="10270" builtinId="28" hidden="1"/>
    <cellStyle name="Neutral" xfId="10395" builtinId="28" hidden="1"/>
    <cellStyle name="Neutral" xfId="10100" builtinId="28" hidden="1"/>
    <cellStyle name="Neutral" xfId="10445" builtinId="28" hidden="1"/>
    <cellStyle name="Neutral" xfId="10487" builtinId="28" hidden="1"/>
    <cellStyle name="Neutral" xfId="10530" builtinId="28" hidden="1"/>
    <cellStyle name="Neutral" xfId="10573" builtinId="28" hidden="1"/>
    <cellStyle name="Neutral" xfId="10615" builtinId="28" hidden="1"/>
    <cellStyle name="Neutral" xfId="10659" builtinId="28" hidden="1"/>
    <cellStyle name="Neutral" xfId="10606" builtinId="28" hidden="1"/>
    <cellStyle name="Neutral" xfId="10735" builtinId="28" hidden="1"/>
    <cellStyle name="Neutral" xfId="10440" builtinId="28" hidden="1"/>
    <cellStyle name="Neutral" xfId="10775" builtinId="28" hidden="1"/>
    <cellStyle name="Neutral" xfId="10815" builtinId="28" hidden="1"/>
    <cellStyle name="Neutral" xfId="10855" builtinId="28" hidden="1"/>
    <cellStyle name="Neutral" xfId="10895" builtinId="28" hidden="1"/>
    <cellStyle name="Neutral" xfId="10932" builtinId="28" hidden="1"/>
    <cellStyle name="Neutral" xfId="10973" builtinId="28" hidden="1"/>
    <cellStyle name="Neutral" xfId="10923" builtinId="28" hidden="1"/>
    <cellStyle name="Neutral" xfId="11040" builtinId="28" hidden="1"/>
    <cellStyle name="Neutral" xfId="10051" builtinId="28" hidden="1"/>
    <cellStyle name="Neutral" xfId="9675" builtinId="28" hidden="1"/>
    <cellStyle name="Neutral" xfId="9939" builtinId="28" hidden="1"/>
    <cellStyle name="Neutral" xfId="11157" builtinId="28" hidden="1"/>
    <cellStyle name="Neutral" xfId="11212" builtinId="28" hidden="1"/>
    <cellStyle name="Neutral" xfId="11258" builtinId="28" hidden="1"/>
    <cellStyle name="Neutral" xfId="11308" builtinId="28" hidden="1"/>
    <cellStyle name="Neutral" xfId="11346" builtinId="28" hidden="1"/>
    <cellStyle name="Neutral" xfId="11385" builtinId="28" hidden="1"/>
    <cellStyle name="Neutral" xfId="11423" builtinId="28" hidden="1"/>
    <cellStyle name="Neutral" xfId="11248" builtinId="28" hidden="1"/>
    <cellStyle name="Neutral" xfId="11502" builtinId="28" hidden="1"/>
    <cellStyle name="Neutral" xfId="11549" builtinId="28" hidden="1"/>
    <cellStyle name="Neutral" xfId="11597" builtinId="28" hidden="1"/>
    <cellStyle name="Neutral" xfId="11633" builtinId="28" hidden="1"/>
    <cellStyle name="Neutral" xfId="11671" builtinId="28" hidden="1"/>
    <cellStyle name="Neutral" xfId="11710" builtinId="28" hidden="1"/>
    <cellStyle name="Neutral" xfId="11151" builtinId="28" hidden="1"/>
    <cellStyle name="Neutral" xfId="11777" builtinId="28" hidden="1"/>
    <cellStyle name="Neutral" xfId="11823" builtinId="28" hidden="1"/>
    <cellStyle name="Neutral" xfId="11871" builtinId="28" hidden="1"/>
    <cellStyle name="Neutral" xfId="11907" builtinId="28" hidden="1"/>
    <cellStyle name="Neutral" xfId="11946" builtinId="28" hidden="1"/>
    <cellStyle name="Neutral" xfId="11985" builtinId="28" hidden="1"/>
    <cellStyle name="Neutral" xfId="11766" builtinId="28" hidden="1"/>
    <cellStyle name="Neutral" xfId="12055" builtinId="28" hidden="1"/>
    <cellStyle name="Neutral" xfId="12098" builtinId="28" hidden="1"/>
    <cellStyle name="Neutral" xfId="12144" builtinId="28" hidden="1"/>
    <cellStyle name="Neutral" xfId="12178" builtinId="28" hidden="1"/>
    <cellStyle name="Neutral" xfId="12216" builtinId="28" hidden="1"/>
    <cellStyle name="Neutral" xfId="12255" builtinId="28" hidden="1"/>
    <cellStyle name="Neutral" xfId="11201" builtinId="28" hidden="1"/>
    <cellStyle name="Neutral" xfId="12309" builtinId="28" hidden="1"/>
    <cellStyle name="Neutral" xfId="12353" builtinId="28" hidden="1"/>
    <cellStyle name="Neutral" xfId="12401" builtinId="28" hidden="1"/>
    <cellStyle name="Neutral" xfId="12438" builtinId="28" hidden="1"/>
    <cellStyle name="Neutral" xfId="12478" builtinId="28" hidden="1"/>
    <cellStyle name="Neutral" xfId="12516" builtinId="28" hidden="1"/>
    <cellStyle name="Neutral" xfId="12551" builtinId="28" hidden="1"/>
    <cellStyle name="Neutral" xfId="12598" builtinId="28" hidden="1"/>
    <cellStyle name="Neutral" xfId="9889" builtinId="28" hidden="1"/>
    <cellStyle name="Neutral" xfId="11309" builtinId="28" hidden="1"/>
    <cellStyle name="Neutral" xfId="9574" builtinId="28" hidden="1"/>
    <cellStyle name="Neutral" xfId="11453" builtinId="28" hidden="1"/>
    <cellStyle name="Neutral" xfId="12520" builtinId="28" hidden="1"/>
    <cellStyle name="Neutral" xfId="12643" builtinId="28" hidden="1"/>
    <cellStyle name="Neutral" xfId="12685" builtinId="28" hidden="1"/>
    <cellStyle name="Neutral" xfId="12728" builtinId="28" hidden="1"/>
    <cellStyle name="Neutral" xfId="12770" builtinId="28" hidden="1"/>
    <cellStyle name="Neutral" xfId="12813" builtinId="28" hidden="1"/>
    <cellStyle name="Neutral" xfId="12760" builtinId="28" hidden="1"/>
    <cellStyle name="Neutral" xfId="12888" builtinId="28" hidden="1"/>
    <cellStyle name="Neutral" xfId="12936" builtinId="28" hidden="1"/>
    <cellStyle name="Neutral" xfId="12980" builtinId="28" hidden="1"/>
    <cellStyle name="Neutral" xfId="13022" builtinId="28" hidden="1"/>
    <cellStyle name="Neutral" xfId="13065" builtinId="28" hidden="1"/>
    <cellStyle name="Neutral" xfId="13108" builtinId="28" hidden="1"/>
    <cellStyle name="Neutral" xfId="13151" builtinId="28" hidden="1"/>
    <cellStyle name="Neutral" xfId="13194" builtinId="28" hidden="1"/>
    <cellStyle name="Neutral" xfId="13141" builtinId="28" hidden="1"/>
    <cellStyle name="Neutral" xfId="13266" builtinId="28" hidden="1"/>
    <cellStyle name="Neutral" xfId="12971" builtinId="28" hidden="1"/>
    <cellStyle name="Neutral" xfId="13316" builtinId="28" hidden="1"/>
    <cellStyle name="Neutral" xfId="13358" builtinId="28" hidden="1"/>
    <cellStyle name="Neutral" xfId="13401" builtinId="28" hidden="1"/>
    <cellStyle name="Neutral" xfId="13444" builtinId="28" hidden="1"/>
    <cellStyle name="Neutral" xfId="13486" builtinId="28" hidden="1"/>
    <cellStyle name="Neutral" xfId="13530" builtinId="28" hidden="1"/>
    <cellStyle name="Neutral" xfId="13477" builtinId="28" hidden="1"/>
    <cellStyle name="Neutral" xfId="13606" builtinId="28" hidden="1"/>
    <cellStyle name="Neutral" xfId="13311" builtinId="28" hidden="1"/>
    <cellStyle name="Neutral" xfId="13646" builtinId="28" hidden="1"/>
    <cellStyle name="Neutral" xfId="13685" builtinId="28" hidden="1"/>
    <cellStyle name="Neutral" xfId="13725" builtinId="28" hidden="1"/>
    <cellStyle name="Neutral" xfId="13765" builtinId="28" hidden="1"/>
    <cellStyle name="Neutral" xfId="13802" builtinId="28" hidden="1"/>
    <cellStyle name="Neutral" xfId="13843" builtinId="28" hidden="1"/>
    <cellStyle name="Neutral" xfId="13793" builtinId="28" hidden="1"/>
    <cellStyle name="Neutral" xfId="13910" builtinId="28" hidden="1"/>
    <cellStyle name="Neutral" xfId="12923" builtinId="28" hidden="1"/>
    <cellStyle name="Neutral" xfId="9640" builtinId="28" hidden="1"/>
    <cellStyle name="Neutral" xfId="12812" builtinId="28" hidden="1"/>
    <cellStyle name="Neutral" xfId="14018" builtinId="28" hidden="1"/>
    <cellStyle name="Neutral" xfId="14065" builtinId="28" hidden="1"/>
    <cellStyle name="Neutral" xfId="14108" builtinId="28" hidden="1"/>
    <cellStyle name="Neutral" xfId="14151" builtinId="28" hidden="1"/>
    <cellStyle name="Neutral" xfId="14184" builtinId="28" hidden="1"/>
    <cellStyle name="Neutral" xfId="14218" builtinId="28" hidden="1"/>
    <cellStyle name="Neutral" xfId="14254" builtinId="28" hidden="1"/>
    <cellStyle name="Neutral" xfId="14098" builtinId="28" hidden="1"/>
    <cellStyle name="Neutral" xfId="14324" builtinId="28" hidden="1"/>
    <cellStyle name="Neutral" xfId="14369" builtinId="28" hidden="1"/>
    <cellStyle name="Neutral" xfId="14414" builtinId="28" hidden="1"/>
    <cellStyle name="Neutral" xfId="14448" builtinId="28" hidden="1"/>
    <cellStyle name="Neutral" xfId="14483" builtinId="28" hidden="1"/>
    <cellStyle name="Neutral" xfId="14520" builtinId="28" hidden="1"/>
    <cellStyle name="Neutral" xfId="14012" builtinId="28" hidden="1"/>
    <cellStyle name="Neutral" xfId="14583" builtinId="28" hidden="1"/>
    <cellStyle name="Neutral" xfId="14627" builtinId="28" hidden="1"/>
    <cellStyle name="Neutral" xfId="14672" builtinId="28" hidden="1"/>
    <cellStyle name="Neutral" xfId="14706" builtinId="28" hidden="1"/>
    <cellStyle name="Neutral" xfId="14742" builtinId="28" hidden="1"/>
    <cellStyle name="Neutral" xfId="14779" builtinId="28" hidden="1"/>
    <cellStyle name="Neutral" xfId="14572" builtinId="28" hidden="1"/>
    <cellStyle name="Neutral" xfId="14845" builtinId="28" hidden="1"/>
    <cellStyle name="Neutral" xfId="14887" builtinId="28" hidden="1"/>
    <cellStyle name="Neutral" xfId="14930" builtinId="28" hidden="1"/>
    <cellStyle name="Neutral" xfId="14963" builtinId="28" hidden="1"/>
    <cellStyle name="Neutral" xfId="14998" builtinId="28" hidden="1"/>
    <cellStyle name="Neutral" xfId="15035" builtinId="28" hidden="1"/>
    <cellStyle name="Neutral" xfId="14058" builtinId="28" hidden="1"/>
    <cellStyle name="Neutral" xfId="15086" builtinId="28" hidden="1"/>
    <cellStyle name="Neutral" xfId="15128" builtinId="28" hidden="1"/>
    <cellStyle name="Neutral" xfId="15172" builtinId="28" hidden="1"/>
    <cellStyle name="Neutral" xfId="15206" builtinId="28" hidden="1"/>
    <cellStyle name="Neutral" xfId="15242" builtinId="28" hidden="1"/>
    <cellStyle name="Neutral" xfId="15279" builtinId="28" hidden="1"/>
    <cellStyle name="Neutral" xfId="15311" builtinId="28" hidden="1"/>
    <cellStyle name="Neutral" xfId="15350" builtinId="28" hidden="1"/>
    <cellStyle name="Normal" xfId="0" builtinId="0" customBuiltin="1"/>
    <cellStyle name="Normal 2" xfId="3247"/>
    <cellStyle name="Normal 2 2" xfId="3252"/>
    <cellStyle name="Normal 2 2 2" xfId="9544"/>
    <cellStyle name="Normal 2 2 3" xfId="6382"/>
    <cellStyle name="Normal 2 3" xfId="9541"/>
    <cellStyle name="Normal 2 4" xfId="6386"/>
    <cellStyle name="Normal 2 5" xfId="6381"/>
    <cellStyle name="Normal 3" xfId="3248"/>
    <cellStyle name="Normal 4" xfId="3244"/>
    <cellStyle name="Normal 5" xfId="6425"/>
    <cellStyle name="Note" xfId="17" builtinId="10" hidden="1"/>
    <cellStyle name="Note" xfId="74" builtinId="10" hidden="1"/>
    <cellStyle name="Note" xfId="115" builtinId="10" hidden="1"/>
    <cellStyle name="Note" xfId="164" builtinId="10" hidden="1"/>
    <cellStyle name="Note" xfId="204" builtinId="10" hidden="1"/>
    <cellStyle name="Note" xfId="624" builtinId="10" hidden="1"/>
    <cellStyle name="Note" xfId="1650" builtinId="10" hidden="1"/>
    <cellStyle name="Note" xfId="1683" builtinId="10" hidden="1"/>
    <cellStyle name="Note" xfId="1737" builtinId="10" hidden="1"/>
    <cellStyle name="Note" xfId="1793" builtinId="10" hidden="1"/>
    <cellStyle name="Note" xfId="1840" builtinId="10" hidden="1"/>
    <cellStyle name="Note" xfId="1884" builtinId="10" hidden="1"/>
    <cellStyle name="Note" xfId="1916" builtinId="10" hidden="1"/>
    <cellStyle name="Note" xfId="1880" builtinId="10" hidden="1"/>
    <cellStyle name="Note" xfId="1959" builtinId="10" hidden="1"/>
    <cellStyle name="Note" xfId="2034" builtinId="10" hidden="1"/>
    <cellStyle name="Note" xfId="2090" builtinId="10" hidden="1"/>
    <cellStyle name="Note" xfId="2138" builtinId="10" hidden="1"/>
    <cellStyle name="Note" xfId="2182" builtinId="10" hidden="1"/>
    <cellStyle name="Note" xfId="2214" builtinId="10" hidden="1"/>
    <cellStyle name="Note" xfId="2178" builtinId="10" hidden="1"/>
    <cellStyle name="Note" xfId="2256" builtinId="10" hidden="1"/>
    <cellStyle name="Note" xfId="2075" builtinId="10" hidden="1"/>
    <cellStyle name="Note" xfId="2372" builtinId="10" hidden="1"/>
    <cellStyle name="Note" xfId="2419" builtinId="10" hidden="1"/>
    <cellStyle name="Note" xfId="2463" builtinId="10" hidden="1"/>
    <cellStyle name="Note" xfId="2495" builtinId="10" hidden="1"/>
    <cellStyle name="Note" xfId="2459" builtinId="10" hidden="1"/>
    <cellStyle name="Note" xfId="2538" builtinId="10" hidden="1"/>
    <cellStyle name="Note" xfId="2355" builtinId="10" hidden="1"/>
    <cellStyle name="Note" xfId="2656" builtinId="10" hidden="1"/>
    <cellStyle name="Note" xfId="2702" builtinId="10" hidden="1"/>
    <cellStyle name="Note" xfId="2745" builtinId="10" hidden="1"/>
    <cellStyle name="Note" xfId="2776" builtinId="10" hidden="1"/>
    <cellStyle name="Note" xfId="2742" builtinId="10" hidden="1"/>
    <cellStyle name="Note" xfId="2818" builtinId="10" hidden="1"/>
    <cellStyle name="Note" xfId="2686" builtinId="10" hidden="1"/>
    <cellStyle name="Note" xfId="2920" builtinId="10" hidden="1"/>
    <cellStyle name="Note" xfId="2965" builtinId="10" hidden="1"/>
    <cellStyle name="Note" xfId="3008" builtinId="10" hidden="1"/>
    <cellStyle name="Note" xfId="3040" builtinId="10" hidden="1"/>
    <cellStyle name="Note" xfId="3005" builtinId="10" hidden="1"/>
    <cellStyle name="Note" xfId="3083" builtinId="10" hidden="1"/>
    <cellStyle name="Note" xfId="3167" builtinId="10" hidden="1"/>
    <cellStyle name="Note" xfId="3215" builtinId="10" hidden="1"/>
    <cellStyle name="Note" xfId="3265" builtinId="10" hidden="1"/>
    <cellStyle name="Note" xfId="3311" builtinId="10" hidden="1"/>
    <cellStyle name="Note" xfId="3351" builtinId="10" hidden="1"/>
    <cellStyle name="Note" xfId="3767" builtinId="10" hidden="1"/>
    <cellStyle name="Note" xfId="4793" builtinId="10" hidden="1"/>
    <cellStyle name="Note" xfId="4826" builtinId="10" hidden="1"/>
    <cellStyle name="Note" xfId="4879" builtinId="10" hidden="1"/>
    <cellStyle name="Note" xfId="4934" builtinId="10" hidden="1"/>
    <cellStyle name="Note" xfId="4980" builtinId="10" hidden="1"/>
    <cellStyle name="Note" xfId="5023" builtinId="10" hidden="1"/>
    <cellStyle name="Note" xfId="5055" builtinId="10" hidden="1"/>
    <cellStyle name="Note" xfId="5020" builtinId="10" hidden="1"/>
    <cellStyle name="Note" xfId="5098" builtinId="10" hidden="1"/>
    <cellStyle name="Note" xfId="5173" builtinId="10" hidden="1"/>
    <cellStyle name="Note" xfId="5228" builtinId="10" hidden="1"/>
    <cellStyle name="Note" xfId="5276" builtinId="10" hidden="1"/>
    <cellStyle name="Note" xfId="5320" builtinId="10" hidden="1"/>
    <cellStyle name="Note" xfId="5352" builtinId="10" hidden="1"/>
    <cellStyle name="Note" xfId="5316" builtinId="10" hidden="1"/>
    <cellStyle name="Note" xfId="5394" builtinId="10" hidden="1"/>
    <cellStyle name="Note" xfId="5213" builtinId="10" hidden="1"/>
    <cellStyle name="Note" xfId="5510" builtinId="10" hidden="1"/>
    <cellStyle name="Note" xfId="5557" builtinId="10" hidden="1"/>
    <cellStyle name="Note" xfId="5601" builtinId="10" hidden="1"/>
    <cellStyle name="Note" xfId="5633" builtinId="10" hidden="1"/>
    <cellStyle name="Note" xfId="5597" builtinId="10" hidden="1"/>
    <cellStyle name="Note" xfId="5676" builtinId="10" hidden="1"/>
    <cellStyle name="Note" xfId="5493" builtinId="10" hidden="1"/>
    <cellStyle name="Note" xfId="5794" builtinId="10" hidden="1"/>
    <cellStyle name="Note" xfId="5840" builtinId="10" hidden="1"/>
    <cellStyle name="Note" xfId="5883" builtinId="10" hidden="1"/>
    <cellStyle name="Note" xfId="5914" builtinId="10" hidden="1"/>
    <cellStyle name="Note" xfId="5880" builtinId="10" hidden="1"/>
    <cellStyle name="Note" xfId="5956" builtinId="10" hidden="1"/>
    <cellStyle name="Note" xfId="5824" builtinId="10" hidden="1"/>
    <cellStyle name="Note" xfId="6058" builtinId="10" hidden="1"/>
    <cellStyle name="Note" xfId="6103" builtinId="10" hidden="1"/>
    <cellStyle name="Note" xfId="6146" builtinId="10" hidden="1"/>
    <cellStyle name="Note" xfId="6178" builtinId="10" hidden="1"/>
    <cellStyle name="Note" xfId="6143" builtinId="10" hidden="1"/>
    <cellStyle name="Note" xfId="6221" builtinId="10" hidden="1"/>
    <cellStyle name="Note" xfId="6305" builtinId="10" hidden="1"/>
    <cellStyle name="Note" xfId="6352" builtinId="10" hidden="1"/>
    <cellStyle name="Note 10" xfId="8134"/>
    <cellStyle name="Note 11" xfId="8178"/>
    <cellStyle name="Note 12" xfId="8210"/>
    <cellStyle name="Note 13" xfId="8174"/>
    <cellStyle name="Note 14" xfId="8253"/>
    <cellStyle name="Note 15" xfId="8328"/>
    <cellStyle name="Note 16" xfId="8384"/>
    <cellStyle name="Note 17" xfId="8432"/>
    <cellStyle name="Note 18" xfId="8476"/>
    <cellStyle name="Note 19" xfId="8508"/>
    <cellStyle name="Note 2" xfId="6432"/>
    <cellStyle name="Note 20" xfId="8472"/>
    <cellStyle name="Note 21" xfId="8550"/>
    <cellStyle name="Note 22" xfId="8369"/>
    <cellStyle name="Note 23" xfId="8666"/>
    <cellStyle name="Note 24" xfId="8713"/>
    <cellStyle name="Note 25" xfId="8757"/>
    <cellStyle name="Note 26" xfId="8789"/>
    <cellStyle name="Note 27" xfId="8753"/>
    <cellStyle name="Note 28" xfId="8832"/>
    <cellStyle name="Note 29" xfId="8649"/>
    <cellStyle name="Note 3" xfId="6460"/>
    <cellStyle name="Note 30" xfId="8950"/>
    <cellStyle name="Note 31" xfId="8996"/>
    <cellStyle name="Note 32" xfId="9039"/>
    <cellStyle name="Note 33" xfId="9070"/>
    <cellStyle name="Note 34" xfId="9036"/>
    <cellStyle name="Note 35" xfId="9112"/>
    <cellStyle name="Note 36" xfId="8980"/>
    <cellStyle name="Note 37" xfId="9214"/>
    <cellStyle name="Note 38" xfId="9259"/>
    <cellStyle name="Note 39" xfId="9302"/>
    <cellStyle name="Note 4" xfId="303" hidden="1"/>
    <cellStyle name="Note 4" xfId="390" hidden="1"/>
    <cellStyle name="Note 4" xfId="475" hidden="1"/>
    <cellStyle name="Note 4" xfId="545" hidden="1"/>
    <cellStyle name="Note 4" xfId="687" hidden="1"/>
    <cellStyle name="Note 4" xfId="772" hidden="1"/>
    <cellStyle name="Note 4" xfId="858" hidden="1"/>
    <cellStyle name="Note 4" xfId="927" hidden="1"/>
    <cellStyle name="Note 4" xfId="1023" hidden="1"/>
    <cellStyle name="Note 4" xfId="1108" hidden="1"/>
    <cellStyle name="Note 4" xfId="1193" hidden="1"/>
    <cellStyle name="Note 4" xfId="1265" hidden="1"/>
    <cellStyle name="Note 4" xfId="1353" hidden="1"/>
    <cellStyle name="Note 4" xfId="1433" hidden="1"/>
    <cellStyle name="Note 4" xfId="1510" hidden="1"/>
    <cellStyle name="Note 4" xfId="1575" hidden="1"/>
    <cellStyle name="Note 4" xfId="3446" hidden="1"/>
    <cellStyle name="Note 4" xfId="3533" hidden="1"/>
    <cellStyle name="Note 4" xfId="3618" hidden="1"/>
    <cellStyle name="Note 4" xfId="3688" hidden="1"/>
    <cellStyle name="Note 4" xfId="3830" hidden="1"/>
    <cellStyle name="Note 4" xfId="3915" hidden="1"/>
    <cellStyle name="Note 4" xfId="4001" hidden="1"/>
    <cellStyle name="Note 4" xfId="4070" hidden="1"/>
    <cellStyle name="Note 4" xfId="4166" hidden="1"/>
    <cellStyle name="Note 4" xfId="4251" hidden="1"/>
    <cellStyle name="Note 4" xfId="4336" hidden="1"/>
    <cellStyle name="Note 4" xfId="4408" hidden="1"/>
    <cellStyle name="Note 4" xfId="4496" hidden="1"/>
    <cellStyle name="Note 4" xfId="4576" hidden="1"/>
    <cellStyle name="Note 4" xfId="4653" hidden="1"/>
    <cellStyle name="Note 4" xfId="4718" hidden="1"/>
    <cellStyle name="Note 4" xfId="6597" hidden="1"/>
    <cellStyle name="Note 4" xfId="6684" hidden="1"/>
    <cellStyle name="Note 4" xfId="6769" hidden="1"/>
    <cellStyle name="Note 4" xfId="6839" hidden="1"/>
    <cellStyle name="Note 4" xfId="6981" hidden="1"/>
    <cellStyle name="Note 4" xfId="7066" hidden="1"/>
    <cellStyle name="Note 4" xfId="7152" hidden="1"/>
    <cellStyle name="Note 4" xfId="7221" hidden="1"/>
    <cellStyle name="Note 4" xfId="7317" hidden="1"/>
    <cellStyle name="Note 4" xfId="7402" hidden="1"/>
    <cellStyle name="Note 4" xfId="7487" hidden="1"/>
    <cellStyle name="Note 4" xfId="7559" hidden="1"/>
    <cellStyle name="Note 4" xfId="7647" hidden="1"/>
    <cellStyle name="Note 4" xfId="7727" hidden="1"/>
    <cellStyle name="Note 4" xfId="7804" hidden="1"/>
    <cellStyle name="Note 4" xfId="7869" hidden="1"/>
    <cellStyle name="Note 4" xfId="6501" hidden="1"/>
    <cellStyle name="Note 4" xfId="9819" hidden="1"/>
    <cellStyle name="Note 4" xfId="9904" hidden="1"/>
    <cellStyle name="Note 4" xfId="9974" hidden="1"/>
    <cellStyle name="Note 4" xfId="10116" hidden="1"/>
    <cellStyle name="Note 4" xfId="10201" hidden="1"/>
    <cellStyle name="Note 4" xfId="10287" hidden="1"/>
    <cellStyle name="Note 4" xfId="10356" hidden="1"/>
    <cellStyle name="Note 4" xfId="10452" hidden="1"/>
    <cellStyle name="Note 4" xfId="10537" hidden="1"/>
    <cellStyle name="Note 4" xfId="10622" hidden="1"/>
    <cellStyle name="Note 4" xfId="10694" hidden="1"/>
    <cellStyle name="Note 4" xfId="10782" hidden="1"/>
    <cellStyle name="Note 4" xfId="10862" hidden="1"/>
    <cellStyle name="Note 4" xfId="10939" hidden="1"/>
    <cellStyle name="Note 4" xfId="11004" hidden="1"/>
    <cellStyle name="Note 4" xfId="9637" hidden="1"/>
    <cellStyle name="Note 4" xfId="12692" hidden="1"/>
    <cellStyle name="Note 4" xfId="12777" hidden="1"/>
    <cellStyle name="Note 4" xfId="12847" hidden="1"/>
    <cellStyle name="Note 4" xfId="12987" hidden="1"/>
    <cellStyle name="Note 4" xfId="13072" hidden="1"/>
    <cellStyle name="Note 4" xfId="13158" hidden="1"/>
    <cellStyle name="Note 4" xfId="13227" hidden="1"/>
    <cellStyle name="Note 4" xfId="13323" hidden="1"/>
    <cellStyle name="Note 4" xfId="13408" hidden="1"/>
    <cellStyle name="Note 4" xfId="13493" hidden="1"/>
    <cellStyle name="Note 4" xfId="13565" hidden="1"/>
    <cellStyle name="Note 4" xfId="13653" hidden="1"/>
    <cellStyle name="Note 4" xfId="13732" hidden="1"/>
    <cellStyle name="Note 4" xfId="13809" hidden="1"/>
    <cellStyle name="Note 4" xfId="13874" hidden="1"/>
    <cellStyle name="Note 4" xfId="12609"/>
    <cellStyle name="Note 40" xfId="9334"/>
    <cellStyle name="Note 41" xfId="9299"/>
    <cellStyle name="Note 42" xfId="9377"/>
    <cellStyle name="Note 43" xfId="9461"/>
    <cellStyle name="Note 44" xfId="9509"/>
    <cellStyle name="Note 5" xfId="6918"/>
    <cellStyle name="Note 6" xfId="7944"/>
    <cellStyle name="Note 7" xfId="7977"/>
    <cellStyle name="Note 8" xfId="8031"/>
    <cellStyle name="Note 9" xfId="8087"/>
    <cellStyle name="Output" xfId="12" builtinId="21" hidden="1"/>
    <cellStyle name="Output" xfId="69" builtinId="21" hidden="1"/>
    <cellStyle name="Output" xfId="110" builtinId="21" hidden="1"/>
    <cellStyle name="Output" xfId="159" builtinId="21" hidden="1"/>
    <cellStyle name="Output" xfId="199" builtinId="21" hidden="1"/>
    <cellStyle name="Output" xfId="253" builtinId="21" hidden="1"/>
    <cellStyle name="Output" xfId="298" builtinId="21" hidden="1"/>
    <cellStyle name="Output" xfId="341" builtinId="21" hidden="1"/>
    <cellStyle name="Output" xfId="385" builtinId="21" hidden="1"/>
    <cellStyle name="Output" xfId="422" builtinId="21" hidden="1"/>
    <cellStyle name="Output" xfId="470" builtinId="21" hidden="1"/>
    <cellStyle name="Output" xfId="506" builtinId="21" hidden="1"/>
    <cellStyle name="Output" xfId="551" builtinId="21" hidden="1"/>
    <cellStyle name="Output" xfId="589" builtinId="21" hidden="1"/>
    <cellStyle name="Output" xfId="638" builtinId="21" hidden="1"/>
    <cellStyle name="Output" xfId="682" builtinId="21" hidden="1"/>
    <cellStyle name="Output" xfId="724" builtinId="21" hidden="1"/>
    <cellStyle name="Output" xfId="767" builtinId="21" hidden="1"/>
    <cellStyle name="Output" xfId="804" builtinId="21" hidden="1"/>
    <cellStyle name="Output" xfId="853" builtinId="21" hidden="1"/>
    <cellStyle name="Output" xfId="889" builtinId="21" hidden="1"/>
    <cellStyle name="Output" xfId="933" builtinId="21" hidden="1"/>
    <cellStyle name="Output" xfId="968" builtinId="21" hidden="1"/>
    <cellStyle name="Output" xfId="839" builtinId="21" hidden="1"/>
    <cellStyle name="Output" xfId="1018" builtinId="21" hidden="1"/>
    <cellStyle name="Output" xfId="1060" builtinId="21" hidden="1"/>
    <cellStyle name="Output" xfId="1103" builtinId="21" hidden="1"/>
    <cellStyle name="Output" xfId="1140" builtinId="21" hidden="1"/>
    <cellStyle name="Output" xfId="1188" builtinId="21" hidden="1"/>
    <cellStyle name="Output" xfId="1225" builtinId="21" hidden="1"/>
    <cellStyle name="Output" xfId="1271" builtinId="21" hidden="1"/>
    <cellStyle name="Output" xfId="1308" builtinId="21" hidden="1"/>
    <cellStyle name="Output" xfId="1342" builtinId="21" hidden="1"/>
    <cellStyle name="Output" xfId="1348" builtinId="21" hidden="1"/>
    <cellStyle name="Output" xfId="1388" builtinId="21" hidden="1"/>
    <cellStyle name="Output" xfId="1428" builtinId="21" hidden="1"/>
    <cellStyle name="Output" xfId="1463" builtinId="21" hidden="1"/>
    <cellStyle name="Output" xfId="1505" builtinId="21" hidden="1"/>
    <cellStyle name="Output" xfId="1540" builtinId="21" hidden="1"/>
    <cellStyle name="Output" xfId="1580" builtinId="21" hidden="1"/>
    <cellStyle name="Output" xfId="1613" builtinId="21" hidden="1"/>
    <cellStyle name="Output" xfId="306" builtinId="21" hidden="1"/>
    <cellStyle name="Output" xfId="1645" builtinId="21" hidden="1"/>
    <cellStyle name="Output" xfId="1689" builtinId="21" hidden="1"/>
    <cellStyle name="Output" xfId="1732" builtinId="21" hidden="1"/>
    <cellStyle name="Output" xfId="1788" builtinId="21" hidden="1"/>
    <cellStyle name="Output" xfId="1835" builtinId="21" hidden="1"/>
    <cellStyle name="Output" xfId="1872" builtinId="21" hidden="1"/>
    <cellStyle name="Output" xfId="1890" builtinId="21" hidden="1"/>
    <cellStyle name="Output" xfId="1954" builtinId="21" hidden="1"/>
    <cellStyle name="Output" xfId="1965" builtinId="21" hidden="1"/>
    <cellStyle name="Output" xfId="1770" builtinId="21" hidden="1"/>
    <cellStyle name="Output" xfId="2085" builtinId="21" hidden="1"/>
    <cellStyle name="Output" xfId="2133" builtinId="21" hidden="1"/>
    <cellStyle name="Output" xfId="2170" builtinId="21" hidden="1"/>
    <cellStyle name="Output" xfId="2188" builtinId="21" hidden="1"/>
    <cellStyle name="Output" xfId="2251" builtinId="21" hidden="1"/>
    <cellStyle name="Output" xfId="2262" builtinId="21" hidden="1"/>
    <cellStyle name="Output" xfId="1726" builtinId="21" hidden="1"/>
    <cellStyle name="Output" xfId="2367" builtinId="21" hidden="1"/>
    <cellStyle name="Output" xfId="2414" builtinId="21" hidden="1"/>
    <cellStyle name="Output" xfId="2451" builtinId="21" hidden="1"/>
    <cellStyle name="Output" xfId="2469" builtinId="21" hidden="1"/>
    <cellStyle name="Output" xfId="2533" builtinId="21" hidden="1"/>
    <cellStyle name="Output" xfId="2544" builtinId="21" hidden="1"/>
    <cellStyle name="Output" xfId="2357" builtinId="21" hidden="1"/>
    <cellStyle name="Output" xfId="2651" builtinId="21" hidden="1"/>
    <cellStyle name="Output" xfId="2697" builtinId="21" hidden="1"/>
    <cellStyle name="Output" xfId="2734" builtinId="21" hidden="1"/>
    <cellStyle name="Output" xfId="2750" builtinId="21" hidden="1"/>
    <cellStyle name="Output" xfId="2813" builtinId="21" hidden="1"/>
    <cellStyle name="Output" xfId="2824" builtinId="21" hidden="1"/>
    <cellStyle name="Output" xfId="2351" builtinId="21" hidden="1"/>
    <cellStyle name="Output" xfId="2915" builtinId="21" hidden="1"/>
    <cellStyle name="Output" xfId="2960" builtinId="21" hidden="1"/>
    <cellStyle name="Output" xfId="2997" builtinId="21" hidden="1"/>
    <cellStyle name="Output" xfId="3014" builtinId="21" hidden="1"/>
    <cellStyle name="Output" xfId="3078" builtinId="21" hidden="1"/>
    <cellStyle name="Output" xfId="3089" builtinId="21" hidden="1"/>
    <cellStyle name="Output" xfId="3162" builtinId="21" hidden="1"/>
    <cellStyle name="Output" xfId="3210" builtinId="21" hidden="1"/>
    <cellStyle name="Output" xfId="3260" builtinId="21" hidden="1"/>
    <cellStyle name="Output" xfId="3306" builtinId="21" hidden="1"/>
    <cellStyle name="Output" xfId="3346" builtinId="21" hidden="1"/>
    <cellStyle name="Output" xfId="3396" builtinId="21" hidden="1"/>
    <cellStyle name="Output" xfId="3441" builtinId="21" hidden="1"/>
    <cellStyle name="Output" xfId="3484" builtinId="21" hidden="1"/>
    <cellStyle name="Output" xfId="3528" builtinId="21" hidden="1"/>
    <cellStyle name="Output" xfId="3565" builtinId="21" hidden="1"/>
    <cellStyle name="Output" xfId="3613" builtinId="21" hidden="1"/>
    <cellStyle name="Output" xfId="3649" builtinId="21" hidden="1"/>
    <cellStyle name="Output" xfId="3694" builtinId="21" hidden="1"/>
    <cellStyle name="Output" xfId="3732" builtinId="21" hidden="1"/>
    <cellStyle name="Output" xfId="3781" builtinId="21" hidden="1"/>
    <cellStyle name="Output" xfId="3825" builtinId="21" hidden="1"/>
    <cellStyle name="Output" xfId="3867" builtinId="21" hidden="1"/>
    <cellStyle name="Output" xfId="3910" builtinId="21" hidden="1"/>
    <cellStyle name="Output" xfId="3947" builtinId="21" hidden="1"/>
    <cellStyle name="Output" xfId="3996" builtinId="21" hidden="1"/>
    <cellStyle name="Output" xfId="4032" builtinId="21" hidden="1"/>
    <cellStyle name="Output" xfId="4076" builtinId="21" hidden="1"/>
    <cellStyle name="Output" xfId="4111" builtinId="21" hidden="1"/>
    <cellStyle name="Output" xfId="3982" builtinId="21" hidden="1"/>
    <cellStyle name="Output" xfId="4161" builtinId="21" hidden="1"/>
    <cellStyle name="Output" xfId="4203" builtinId="21" hidden="1"/>
    <cellStyle name="Output" xfId="4246" builtinId="21" hidden="1"/>
    <cellStyle name="Output" xfId="4283" builtinId="21" hidden="1"/>
    <cellStyle name="Output" xfId="4331" builtinId="21" hidden="1"/>
    <cellStyle name="Output" xfId="4368" builtinId="21" hidden="1"/>
    <cellStyle name="Output" xfId="4414" builtinId="21" hidden="1"/>
    <cellStyle name="Output" xfId="4451" builtinId="21" hidden="1"/>
    <cellStyle name="Output" xfId="4485" builtinId="21" hidden="1"/>
    <cellStyle name="Output" xfId="4491" builtinId="21" hidden="1"/>
    <cellStyle name="Output" xfId="4531" builtinId="21" hidden="1"/>
    <cellStyle name="Output" xfId="4571" builtinId="21" hidden="1"/>
    <cellStyle name="Output" xfId="4606" builtinId="21" hidden="1"/>
    <cellStyle name="Output" xfId="4648" builtinId="21" hidden="1"/>
    <cellStyle name="Output" xfId="4683" builtinId="21" hidden="1"/>
    <cellStyle name="Output" xfId="4723" builtinId="21" hidden="1"/>
    <cellStyle name="Output" xfId="4756" builtinId="21" hidden="1"/>
    <cellStyle name="Output" xfId="3449" builtinId="21" hidden="1"/>
    <cellStyle name="Output" xfId="4788" builtinId="21" hidden="1"/>
    <cellStyle name="Output" xfId="4832" builtinId="21" hidden="1"/>
    <cellStyle name="Output" xfId="4874" builtinId="21" hidden="1"/>
    <cellStyle name="Output" xfId="4929" builtinId="21" hidden="1"/>
    <cellStyle name="Output" xfId="4975" builtinId="21" hidden="1"/>
    <cellStyle name="Output" xfId="5012" builtinId="21" hidden="1"/>
    <cellStyle name="Output" xfId="5029" builtinId="21" hidden="1"/>
    <cellStyle name="Output" xfId="5093" builtinId="21" hidden="1"/>
    <cellStyle name="Output" xfId="5104" builtinId="21" hidden="1"/>
    <cellStyle name="Output" xfId="4912" builtinId="21" hidden="1"/>
    <cellStyle name="Output" xfId="5223" builtinId="21" hidden="1"/>
    <cellStyle name="Output" xfId="5271" builtinId="21" hidden="1"/>
    <cellStyle name="Output" xfId="5308" builtinId="21" hidden="1"/>
    <cellStyle name="Output" xfId="5326" builtinId="21" hidden="1"/>
    <cellStyle name="Output" xfId="5389" builtinId="21" hidden="1"/>
    <cellStyle name="Output" xfId="5400" builtinId="21" hidden="1"/>
    <cellStyle name="Output" xfId="4868" builtinId="21" hidden="1"/>
    <cellStyle name="Output" xfId="5505" builtinId="21" hidden="1"/>
    <cellStyle name="Output" xfId="5552" builtinId="21" hidden="1"/>
    <cellStyle name="Output" xfId="5589" builtinId="21" hidden="1"/>
    <cellStyle name="Output" xfId="5607" builtinId="21" hidden="1"/>
    <cellStyle name="Output" xfId="5671" builtinId="21" hidden="1"/>
    <cellStyle name="Output" xfId="5682" builtinId="21" hidden="1"/>
    <cellStyle name="Output" xfId="5495" builtinId="21" hidden="1"/>
    <cellStyle name="Output" xfId="5789" builtinId="21" hidden="1"/>
    <cellStyle name="Output" xfId="5835" builtinId="21" hidden="1"/>
    <cellStyle name="Output" xfId="5872" builtinId="21" hidden="1"/>
    <cellStyle name="Output" xfId="5888" builtinId="21" hidden="1"/>
    <cellStyle name="Output" xfId="5951" builtinId="21" hidden="1"/>
    <cellStyle name="Output" xfId="5962" builtinId="21" hidden="1"/>
    <cellStyle name="Output" xfId="5489" builtinId="21" hidden="1"/>
    <cellStyle name="Output" xfId="6053" builtinId="21" hidden="1"/>
    <cellStyle name="Output" xfId="6098" builtinId="21" hidden="1"/>
    <cellStyle name="Output" xfId="6135" builtinId="21" hidden="1"/>
    <cellStyle name="Output" xfId="6152" builtinId="21" hidden="1"/>
    <cellStyle name="Output" xfId="6216" builtinId="21" hidden="1"/>
    <cellStyle name="Output" xfId="6227" builtinId="21" hidden="1"/>
    <cellStyle name="Output" xfId="6300" builtinId="21" hidden="1"/>
    <cellStyle name="Output" xfId="6347" builtinId="21" hidden="1"/>
    <cellStyle name="Output" xfId="6394" builtinId="21" hidden="1"/>
    <cellStyle name="Output" xfId="6455" builtinId="21" hidden="1"/>
    <cellStyle name="Output" xfId="6496" builtinId="21" hidden="1"/>
    <cellStyle name="Output" xfId="6547" builtinId="21" hidden="1"/>
    <cellStyle name="Output" xfId="6592" builtinId="21" hidden="1"/>
    <cellStyle name="Output" xfId="6635" builtinId="21" hidden="1"/>
    <cellStyle name="Output" xfId="6679" builtinId="21" hidden="1"/>
    <cellStyle name="Output" xfId="6716" builtinId="21" hidden="1"/>
    <cellStyle name="Output" xfId="6764" builtinId="21" hidden="1"/>
    <cellStyle name="Output" xfId="6800" builtinId="21" hidden="1"/>
    <cellStyle name="Output" xfId="6845" builtinId="21" hidden="1"/>
    <cellStyle name="Output" xfId="6883" builtinId="21" hidden="1"/>
    <cellStyle name="Output" xfId="6932" builtinId="21" hidden="1"/>
    <cellStyle name="Output" xfId="6976" builtinId="21" hidden="1"/>
    <cellStyle name="Output" xfId="7018" builtinId="21" hidden="1"/>
    <cellStyle name="Output" xfId="7061" builtinId="21" hidden="1"/>
    <cellStyle name="Output" xfId="7098" builtinId="21" hidden="1"/>
    <cellStyle name="Output" xfId="7147" builtinId="21" hidden="1"/>
    <cellStyle name="Output" xfId="7183" builtinId="21" hidden="1"/>
    <cellStyle name="Output" xfId="7227" builtinId="21" hidden="1"/>
    <cellStyle name="Output" xfId="7262" builtinId="21" hidden="1"/>
    <cellStyle name="Output" xfId="7133" builtinId="21" hidden="1"/>
    <cellStyle name="Output" xfId="7312" builtinId="21" hidden="1"/>
    <cellStyle name="Output" xfId="7354" builtinId="21" hidden="1"/>
    <cellStyle name="Output" xfId="7397" builtinId="21" hidden="1"/>
    <cellStyle name="Output" xfId="7434" builtinId="21" hidden="1"/>
    <cellStyle name="Output" xfId="7482" builtinId="21" hidden="1"/>
    <cellStyle name="Output" xfId="7519" builtinId="21" hidden="1"/>
    <cellStyle name="Output" xfId="7565" builtinId="21" hidden="1"/>
    <cellStyle name="Output" xfId="7602" builtinId="21" hidden="1"/>
    <cellStyle name="Output" xfId="7636" builtinId="21" hidden="1"/>
    <cellStyle name="Output" xfId="7642" builtinId="21" hidden="1"/>
    <cellStyle name="Output" xfId="7682" builtinId="21" hidden="1"/>
    <cellStyle name="Output" xfId="7722" builtinId="21" hidden="1"/>
    <cellStyle name="Output" xfId="7757" builtinId="21" hidden="1"/>
    <cellStyle name="Output" xfId="7799" builtinId="21" hidden="1"/>
    <cellStyle name="Output" xfId="7834" builtinId="21" hidden="1"/>
    <cellStyle name="Output" xfId="7874" builtinId="21" hidden="1"/>
    <cellStyle name="Output" xfId="7907" builtinId="21" hidden="1"/>
    <cellStyle name="Output" xfId="6600" builtinId="21" hidden="1"/>
    <cellStyle name="Output" xfId="7939" builtinId="21" hidden="1"/>
    <cellStyle name="Output" xfId="7983" builtinId="21" hidden="1"/>
    <cellStyle name="Output" xfId="8026" builtinId="21" hidden="1"/>
    <cellStyle name="Output" xfId="8082" builtinId="21" hidden="1"/>
    <cellStyle name="Output" xfId="8129" builtinId="21" hidden="1"/>
    <cellStyle name="Output" xfId="8166" builtinId="21" hidden="1"/>
    <cellStyle name="Output" xfId="8184" builtinId="21" hidden="1"/>
    <cellStyle name="Output" xfId="8248" builtinId="21" hidden="1"/>
    <cellStyle name="Output" xfId="8259" builtinId="21" hidden="1"/>
    <cellStyle name="Output" xfId="8064" builtinId="21" hidden="1"/>
    <cellStyle name="Output" xfId="8379" builtinId="21" hidden="1"/>
    <cellStyle name="Output" xfId="8427" builtinId="21" hidden="1"/>
    <cellStyle name="Output" xfId="8464" builtinId="21" hidden="1"/>
    <cellStyle name="Output" xfId="8482" builtinId="21" hidden="1"/>
    <cellStyle name="Output" xfId="8545" builtinId="21" hidden="1"/>
    <cellStyle name="Output" xfId="8556" builtinId="21" hidden="1"/>
    <cellStyle name="Output" xfId="8020" builtinId="21" hidden="1"/>
    <cellStyle name="Output" xfId="8661" builtinId="21" hidden="1"/>
    <cellStyle name="Output" xfId="8708" builtinId="21" hidden="1"/>
    <cellStyle name="Output" xfId="8745" builtinId="21" hidden="1"/>
    <cellStyle name="Output" xfId="8763" builtinId="21" hidden="1"/>
    <cellStyle name="Output" xfId="8827" builtinId="21" hidden="1"/>
    <cellStyle name="Output" xfId="8838" builtinId="21" hidden="1"/>
    <cellStyle name="Output" xfId="8651" builtinId="21" hidden="1"/>
    <cellStyle name="Output" xfId="8945" builtinId="21" hidden="1"/>
    <cellStyle name="Output" xfId="8991" builtinId="21" hidden="1"/>
    <cellStyle name="Output" xfId="9028" builtinId="21" hidden="1"/>
    <cellStyle name="Output" xfId="9044" builtinId="21" hidden="1"/>
    <cellStyle name="Output" xfId="9107" builtinId="21" hidden="1"/>
    <cellStyle name="Output" xfId="9118" builtinId="21" hidden="1"/>
    <cellStyle name="Output" xfId="8645" builtinId="21" hidden="1"/>
    <cellStyle name="Output" xfId="9209" builtinId="21" hidden="1"/>
    <cellStyle name="Output" xfId="9254" builtinId="21" hidden="1"/>
    <cellStyle name="Output" xfId="9291" builtinId="21" hidden="1"/>
    <cellStyle name="Output" xfId="9308" builtinId="21" hidden="1"/>
    <cellStyle name="Output" xfId="9372" builtinId="21" hidden="1"/>
    <cellStyle name="Output" xfId="9383" builtinId="21" hidden="1"/>
    <cellStyle name="Output" xfId="9456" builtinId="21" hidden="1"/>
    <cellStyle name="Output" xfId="9504" builtinId="21" hidden="1"/>
    <cellStyle name="Output" xfId="9540" builtinId="21" hidden="1"/>
    <cellStyle name="Output" xfId="9593" builtinId="21" hidden="1"/>
    <cellStyle name="Output" xfId="9632" builtinId="21" hidden="1"/>
    <cellStyle name="Output" xfId="9684" builtinId="21" hidden="1"/>
    <cellStyle name="Output" xfId="9729" builtinId="21" hidden="1"/>
    <cellStyle name="Output" xfId="9770" builtinId="21" hidden="1"/>
    <cellStyle name="Output" xfId="9814" builtinId="21" hidden="1"/>
    <cellStyle name="Output" xfId="9851" builtinId="21" hidden="1"/>
    <cellStyle name="Output" xfId="9899" builtinId="21" hidden="1"/>
    <cellStyle name="Output" xfId="9935" builtinId="21" hidden="1"/>
    <cellStyle name="Output" xfId="9980" builtinId="21" hidden="1"/>
    <cellStyle name="Output" xfId="10018" builtinId="21" hidden="1"/>
    <cellStyle name="Output" xfId="10067" builtinId="21" hidden="1"/>
    <cellStyle name="Output" xfId="10111" builtinId="21" hidden="1"/>
    <cellStyle name="Output" xfId="10153" builtinId="21" hidden="1"/>
    <cellStyle name="Output" xfId="10196" builtinId="21" hidden="1"/>
    <cellStyle name="Output" xfId="10233" builtinId="21" hidden="1"/>
    <cellStyle name="Output" xfId="10282" builtinId="21" hidden="1"/>
    <cellStyle name="Output" xfId="10318" builtinId="21" hidden="1"/>
    <cellStyle name="Output" xfId="10362" builtinId="21" hidden="1"/>
    <cellStyle name="Output" xfId="10397" builtinId="21" hidden="1"/>
    <cellStyle name="Output" xfId="10268" builtinId="21" hidden="1"/>
    <cellStyle name="Output" xfId="10447" builtinId="21" hidden="1"/>
    <cellStyle name="Output" xfId="10489" builtinId="21" hidden="1"/>
    <cellStyle name="Output" xfId="10532" builtinId="21" hidden="1"/>
    <cellStyle name="Output" xfId="10569" builtinId="21" hidden="1"/>
    <cellStyle name="Output" xfId="10617" builtinId="21" hidden="1"/>
    <cellStyle name="Output" xfId="10654" builtinId="21" hidden="1"/>
    <cellStyle name="Output" xfId="10700" builtinId="21" hidden="1"/>
    <cellStyle name="Output" xfId="10737" builtinId="21" hidden="1"/>
    <cellStyle name="Output" xfId="10771" builtinId="21" hidden="1"/>
    <cellStyle name="Output" xfId="10777" builtinId="21" hidden="1"/>
    <cellStyle name="Output" xfId="10817" builtinId="21" hidden="1"/>
    <cellStyle name="Output" xfId="10857" builtinId="21" hidden="1"/>
    <cellStyle name="Output" xfId="10892" builtinId="21" hidden="1"/>
    <cellStyle name="Output" xfId="10934" builtinId="21" hidden="1"/>
    <cellStyle name="Output" xfId="10969" builtinId="21" hidden="1"/>
    <cellStyle name="Output" xfId="11009" builtinId="21" hidden="1"/>
    <cellStyle name="Output" xfId="11042" builtinId="21" hidden="1"/>
    <cellStyle name="Output" xfId="9736" builtinId="21" hidden="1"/>
    <cellStyle name="Output" xfId="11074" builtinId="21" hidden="1"/>
    <cellStyle name="Output" xfId="11117" builtinId="21" hidden="1"/>
    <cellStyle name="Output" xfId="11159" builtinId="21" hidden="1"/>
    <cellStyle name="Output" xfId="11214" builtinId="21" hidden="1"/>
    <cellStyle name="Output" xfId="11260" builtinId="21" hidden="1"/>
    <cellStyle name="Output" xfId="11297" builtinId="21" hidden="1"/>
    <cellStyle name="Output" xfId="11315" builtinId="21" hidden="1"/>
    <cellStyle name="Output" xfId="11378" builtinId="21" hidden="1"/>
    <cellStyle name="Output" xfId="11389" builtinId="21" hidden="1"/>
    <cellStyle name="Output" xfId="11196" builtinId="21" hidden="1"/>
    <cellStyle name="Output" xfId="11504" builtinId="21" hidden="1"/>
    <cellStyle name="Output" xfId="11551" builtinId="21" hidden="1"/>
    <cellStyle name="Output" xfId="11587" builtinId="21" hidden="1"/>
    <cellStyle name="Output" xfId="11603" builtinId="21" hidden="1"/>
    <cellStyle name="Output" xfId="11665" builtinId="21" hidden="1"/>
    <cellStyle name="Output" xfId="11675" builtinId="21" hidden="1"/>
    <cellStyle name="Output" xfId="11153" builtinId="21" hidden="1"/>
    <cellStyle name="Output" xfId="11779" builtinId="21" hidden="1"/>
    <cellStyle name="Output" xfId="11825" builtinId="21" hidden="1"/>
    <cellStyle name="Output" xfId="11861" builtinId="21" hidden="1"/>
    <cellStyle name="Output" xfId="11877" builtinId="21" hidden="1"/>
    <cellStyle name="Output" xfId="11940" builtinId="21" hidden="1"/>
    <cellStyle name="Output" xfId="11950" builtinId="21" hidden="1"/>
    <cellStyle name="Output" xfId="11769" builtinId="21" hidden="1"/>
    <cellStyle name="Output" xfId="12057" builtinId="21" hidden="1"/>
    <cellStyle name="Output" xfId="12100" builtinId="21" hidden="1"/>
    <cellStyle name="Output" xfId="12135" builtinId="21" hidden="1"/>
    <cellStyle name="Output" xfId="12148" builtinId="21" hidden="1"/>
    <cellStyle name="Output" xfId="12210" builtinId="21" hidden="1"/>
    <cellStyle name="Output" xfId="12220" builtinId="21" hidden="1"/>
    <cellStyle name="Output" xfId="11764" builtinId="21" hidden="1"/>
    <cellStyle name="Output" xfId="12311" builtinId="21" hidden="1"/>
    <cellStyle name="Output" xfId="12355" builtinId="21" hidden="1"/>
    <cellStyle name="Output" xfId="12391" builtinId="21" hidden="1"/>
    <cellStyle name="Output" xfId="12407" builtinId="21" hidden="1"/>
    <cellStyle name="Output" xfId="12471" builtinId="21" hidden="1"/>
    <cellStyle name="Output" xfId="12482" builtinId="21" hidden="1"/>
    <cellStyle name="Output" xfId="12553" builtinId="21" hidden="1"/>
    <cellStyle name="Output" xfId="12600" builtinId="21" hidden="1"/>
    <cellStyle name="Output" xfId="9723" builtinId="21" hidden="1"/>
    <cellStyle name="Output" xfId="6441" builtinId="21" hidden="1"/>
    <cellStyle name="Output" xfId="11223" builtinId="21" hidden="1"/>
    <cellStyle name="Output" xfId="11303" builtinId="21" hidden="1"/>
    <cellStyle name="Output" xfId="12443" builtinId="21" hidden="1"/>
    <cellStyle name="Output" xfId="12645" builtinId="21" hidden="1"/>
    <cellStyle name="Output" xfId="12687" builtinId="21" hidden="1"/>
    <cellStyle name="Output" xfId="12724" builtinId="21" hidden="1"/>
    <cellStyle name="Output" xfId="12772" builtinId="21" hidden="1"/>
    <cellStyle name="Output" xfId="12808" builtinId="21" hidden="1"/>
    <cellStyle name="Output" xfId="12852" builtinId="21" hidden="1"/>
    <cellStyle name="Output" xfId="12890" builtinId="21" hidden="1"/>
    <cellStyle name="Output" xfId="12938" builtinId="21" hidden="1"/>
    <cellStyle name="Output" xfId="12982" builtinId="21" hidden="1"/>
    <cellStyle name="Output" xfId="13024" builtinId="21" hidden="1"/>
    <cellStyle name="Output" xfId="13067" builtinId="21" hidden="1"/>
    <cellStyle name="Output" xfId="13104" builtinId="21" hidden="1"/>
    <cellStyle name="Output" xfId="13153" builtinId="21" hidden="1"/>
    <cellStyle name="Output" xfId="13189" builtinId="21" hidden="1"/>
    <cellStyle name="Output" xfId="13233" builtinId="21" hidden="1"/>
    <cellStyle name="Output" xfId="13268" builtinId="21" hidden="1"/>
    <cellStyle name="Output" xfId="13139" builtinId="21" hidden="1"/>
    <cellStyle name="Output" xfId="13318" builtinId="21" hidden="1"/>
    <cellStyle name="Output" xfId="13360" builtinId="21" hidden="1"/>
    <cellStyle name="Output" xfId="13403" builtinId="21" hidden="1"/>
    <cellStyle name="Output" xfId="13440" builtinId="21" hidden="1"/>
    <cellStyle name="Output" xfId="13488" builtinId="21" hidden="1"/>
    <cellStyle name="Output" xfId="13525" builtinId="21" hidden="1"/>
    <cellStyle name="Output" xfId="13571" builtinId="21" hidden="1"/>
    <cellStyle name="Output" xfId="13608" builtinId="21" hidden="1"/>
    <cellStyle name="Output" xfId="13642" builtinId="21" hidden="1"/>
    <cellStyle name="Output" xfId="13648" builtinId="21" hidden="1"/>
    <cellStyle name="Output" xfId="13687" builtinId="21" hidden="1"/>
    <cellStyle name="Output" xfId="13727" builtinId="21" hidden="1"/>
    <cellStyle name="Output" xfId="13762" builtinId="21" hidden="1"/>
    <cellStyle name="Output" xfId="13804" builtinId="21" hidden="1"/>
    <cellStyle name="Output" xfId="13839" builtinId="21" hidden="1"/>
    <cellStyle name="Output" xfId="13879" builtinId="21" hidden="1"/>
    <cellStyle name="Output" xfId="13912" builtinId="21" hidden="1"/>
    <cellStyle name="Output" xfId="12182" builtinId="21" hidden="1"/>
    <cellStyle name="Output" xfId="13944" builtinId="21" hidden="1"/>
    <cellStyle name="Output" xfId="13982" builtinId="21" hidden="1"/>
    <cellStyle name="Output" xfId="14020" builtinId="21" hidden="1"/>
    <cellStyle name="Output" xfId="14067" builtinId="21" hidden="1"/>
    <cellStyle name="Output" xfId="14110" builtinId="21" hidden="1"/>
    <cellStyle name="Output" xfId="14143" builtinId="21" hidden="1"/>
    <cellStyle name="Output" xfId="14155" builtinId="21" hidden="1"/>
    <cellStyle name="Output" xfId="14213" builtinId="21" hidden="1"/>
    <cellStyle name="Output" xfId="14222" builtinId="21" hidden="1"/>
    <cellStyle name="Output" xfId="14053" builtinId="21" hidden="1"/>
    <cellStyle name="Output" xfId="14326" builtinId="21" hidden="1"/>
    <cellStyle name="Output" xfId="14371" builtinId="21" hidden="1"/>
    <cellStyle name="Output" xfId="14405" builtinId="21" hidden="1"/>
    <cellStyle name="Output" xfId="14419" builtinId="21" hidden="1"/>
    <cellStyle name="Output" xfId="14478" builtinId="21" hidden="1"/>
    <cellStyle name="Output" xfId="14487" builtinId="21" hidden="1"/>
    <cellStyle name="Output" xfId="14014" builtinId="21" hidden="1"/>
    <cellStyle name="Output" xfId="14585" builtinId="21" hidden="1"/>
    <cellStyle name="Output" xfId="14629" builtinId="21" hidden="1"/>
    <cellStyle name="Output" xfId="14663" builtinId="21" hidden="1"/>
    <cellStyle name="Output" xfId="14677" builtinId="21" hidden="1"/>
    <cellStyle name="Output" xfId="14737" builtinId="21" hidden="1"/>
    <cellStyle name="Output" xfId="14746" builtinId="21" hidden="1"/>
    <cellStyle name="Output" xfId="14575" builtinId="21" hidden="1"/>
    <cellStyle name="Output" xfId="14847" builtinId="21" hidden="1"/>
    <cellStyle name="Output" xfId="14889" builtinId="21" hidden="1"/>
    <cellStyle name="Output" xfId="14922" builtinId="21" hidden="1"/>
    <cellStyle name="Output" xfId="14934" builtinId="21" hidden="1"/>
    <cellStyle name="Output" xfId="14993" builtinId="21" hidden="1"/>
    <cellStyle name="Output" xfId="15002" builtinId="21" hidden="1"/>
    <cellStyle name="Output" xfId="14570" builtinId="21" hidden="1"/>
    <cellStyle name="Output" xfId="15088" builtinId="21" hidden="1"/>
    <cellStyle name="Output" xfId="15130" builtinId="21" hidden="1"/>
    <cellStyle name="Output" xfId="15164" builtinId="21" hidden="1"/>
    <cellStyle name="Output" xfId="15177" builtinId="21" hidden="1"/>
    <cellStyle name="Output" xfId="15237" builtinId="21" hidden="1"/>
    <cellStyle name="Output" xfId="15246" builtinId="21" hidden="1"/>
    <cellStyle name="Output" xfId="15313" builtinId="21" hidden="1"/>
    <cellStyle name="Output" xfId="15352" builtinId="21" hidden="1"/>
    <cellStyle name="Percent" xfId="2" builtinId="5" hidden="1"/>
    <cellStyle name="Percent" xfId="60" builtinId="5" customBuiltin="1"/>
    <cellStyle name="Percent 10" xfId="3249"/>
    <cellStyle name="Percent 11" xfId="3253"/>
    <cellStyle name="Percent 11 2" xfId="9545"/>
    <cellStyle name="Percent 12" xfId="104"/>
    <cellStyle name="Percent 12 2" xfId="6427"/>
    <cellStyle name="Percent 13" xfId="150"/>
    <cellStyle name="Percent 13 2" xfId="6446"/>
    <cellStyle name="Percent 14" xfId="3254"/>
    <cellStyle name="Percent 15" xfId="3297"/>
    <cellStyle name="Percent 2" xfId="245" hidden="1"/>
    <cellStyle name="Percent 2" xfId="1687"/>
    <cellStyle name="Percent 2 2" xfId="1826" hidden="1"/>
    <cellStyle name="Percent 2 2" xfId="2294" hidden="1"/>
    <cellStyle name="Percent 2 2" xfId="2405" hidden="1"/>
    <cellStyle name="Percent 2 2" xfId="2856" hidden="1"/>
    <cellStyle name="Percent 2 2" xfId="2951"/>
    <cellStyle name="Percent 2 2 10" xfId="5994"/>
    <cellStyle name="Percent 2 2 11" xfId="6089"/>
    <cellStyle name="Percent 2 2 2" xfId="8120" hidden="1"/>
    <cellStyle name="Percent 2 2 2" xfId="12346" hidden="1"/>
    <cellStyle name="Percent 2 2 2" xfId="14101"/>
    <cellStyle name="Percent 2 2 3" xfId="8588" hidden="1"/>
    <cellStyle name="Percent 2 2 3" xfId="14517"/>
    <cellStyle name="Percent 2 2 4" xfId="8699" hidden="1"/>
    <cellStyle name="Percent 2 2 4" xfId="14620"/>
    <cellStyle name="Percent 2 2 5" xfId="9150" hidden="1"/>
    <cellStyle name="Percent 2 2 5" xfId="15032"/>
    <cellStyle name="Percent 2 2 6" xfId="9245" hidden="1"/>
    <cellStyle name="Percent 2 2 6" xfId="15121"/>
    <cellStyle name="Percent 2 2 7" xfId="4966"/>
    <cellStyle name="Percent 2 2 8" xfId="5432"/>
    <cellStyle name="Percent 2 2 9" xfId="5543"/>
    <cellStyle name="Percent 2 3" xfId="1923" hidden="1"/>
    <cellStyle name="Percent 2 3" xfId="2502" hidden="1"/>
    <cellStyle name="Percent 2 3" xfId="3047"/>
    <cellStyle name="Percent 2 3 2" xfId="8217" hidden="1"/>
    <cellStyle name="Percent 2 3 2" xfId="14708"/>
    <cellStyle name="Percent 2 3 3" xfId="8796" hidden="1"/>
    <cellStyle name="Percent 2 3 3" xfId="15208"/>
    <cellStyle name="Percent 2 3 4" xfId="9341" hidden="1"/>
    <cellStyle name="Percent 2 3 4" xfId="5062"/>
    <cellStyle name="Percent 2 3 5" xfId="5640"/>
    <cellStyle name="Percent 2 3 6" xfId="6185"/>
    <cellStyle name="Percent 2 4" xfId="1997" hidden="1"/>
    <cellStyle name="Percent 2 4" xfId="2576" hidden="1"/>
    <cellStyle name="Percent 2 4" xfId="3121"/>
    <cellStyle name="Percent 2 4 2" xfId="8291" hidden="1"/>
    <cellStyle name="Percent 2 4 2" xfId="14776"/>
    <cellStyle name="Percent 2 4 3" xfId="8870" hidden="1"/>
    <cellStyle name="Percent 2 4 3" xfId="15276"/>
    <cellStyle name="Percent 2 4 4" xfId="9415" hidden="1"/>
    <cellStyle name="Percent 2 4 4" xfId="5136"/>
    <cellStyle name="Percent 2 4 5" xfId="5714"/>
    <cellStyle name="Percent 2 4 6" xfId="6259"/>
    <cellStyle name="Percent 2 5" xfId="6540"/>
    <cellStyle name="Percent 2 6" xfId="7981"/>
    <cellStyle name="Percent 2 7" xfId="3389"/>
    <cellStyle name="Percent 2 8" xfId="4830"/>
    <cellStyle name="Percent 3" xfId="1719"/>
    <cellStyle name="Percent 3 2" xfId="3250"/>
    <cellStyle name="Percent 3 3" xfId="8013"/>
    <cellStyle name="Percent 4" xfId="292" hidden="1"/>
    <cellStyle name="Percent 4" xfId="376" hidden="1"/>
    <cellStyle name="Percent 4" xfId="460" hidden="1"/>
    <cellStyle name="Percent 4" xfId="552" hidden="1"/>
    <cellStyle name="Percent 4" xfId="1722"/>
    <cellStyle name="Percent 4 10" xfId="4864"/>
    <cellStyle name="Percent 4 2" xfId="676" hidden="1"/>
    <cellStyle name="Percent 4 2" xfId="3819" hidden="1"/>
    <cellStyle name="Percent 4 2" xfId="6970" hidden="1"/>
    <cellStyle name="Percent 4 2" xfId="6586" hidden="1"/>
    <cellStyle name="Percent 4 2" xfId="10105" hidden="1"/>
    <cellStyle name="Percent 4 2" xfId="12976" hidden="1"/>
    <cellStyle name="Percent 4 2" xfId="12678"/>
    <cellStyle name="Percent 4 3" xfId="758" hidden="1"/>
    <cellStyle name="Percent 4 3" xfId="3901" hidden="1"/>
    <cellStyle name="Percent 4 3" xfId="7052" hidden="1"/>
    <cellStyle name="Percent 4 3" xfId="6670" hidden="1"/>
    <cellStyle name="Percent 4 3" xfId="10187" hidden="1"/>
    <cellStyle name="Percent 4 3" xfId="13058" hidden="1"/>
    <cellStyle name="Percent 4 3" xfId="12762"/>
    <cellStyle name="Percent 4 4" xfId="843" hidden="1"/>
    <cellStyle name="Percent 4 4" xfId="3986" hidden="1"/>
    <cellStyle name="Percent 4 4" xfId="7137" hidden="1"/>
    <cellStyle name="Percent 4 4" xfId="6754" hidden="1"/>
    <cellStyle name="Percent 4 4" xfId="10272" hidden="1"/>
    <cellStyle name="Percent 4 4" xfId="13143" hidden="1"/>
    <cellStyle name="Percent 4 4" xfId="12853"/>
    <cellStyle name="Percent 4 5" xfId="934" hidden="1"/>
    <cellStyle name="Percent 4 5" xfId="4077" hidden="1"/>
    <cellStyle name="Percent 4 5" xfId="7228" hidden="1"/>
    <cellStyle name="Percent 4 5" xfId="6846" hidden="1"/>
    <cellStyle name="Percent 4 5" xfId="10363" hidden="1"/>
    <cellStyle name="Percent 4 5" xfId="13234" hidden="1"/>
    <cellStyle name="Percent 4 5" xfId="14010"/>
    <cellStyle name="Percent 4 6" xfId="8016" hidden="1"/>
    <cellStyle name="Percent 4 6" xfId="3435"/>
    <cellStyle name="Percent 4 7" xfId="3519"/>
    <cellStyle name="Percent 4 8" xfId="3603"/>
    <cellStyle name="Percent 4 9" xfId="3695"/>
    <cellStyle name="Percent 5" xfId="1779"/>
    <cellStyle name="Percent 5 2" xfId="8073"/>
    <cellStyle name="Percent 5 3" xfId="4920"/>
    <cellStyle name="Percent 6" xfId="3156"/>
    <cellStyle name="Percent 6 2" xfId="9450"/>
    <cellStyle name="Percent 6 3" xfId="6294"/>
    <cellStyle name="Percent 7" xfId="3201"/>
    <cellStyle name="Percent 7 2" xfId="9495"/>
    <cellStyle name="Percent 7 3" xfId="6338"/>
    <cellStyle name="Percent 8" xfId="193"/>
    <cellStyle name="Percent 8 2" xfId="6490"/>
    <cellStyle name="Percent 8 3" xfId="3340"/>
    <cellStyle name="Percent 9" xfId="239"/>
    <cellStyle name="Table - Average Row" xfId="56"/>
    <cellStyle name="Table - Costs" xfId="246"/>
    <cellStyle name="Table - Numbers" xfId="237"/>
    <cellStyle name="Table - Totals Row" xfId="51"/>
    <cellStyle name="Title" xfId="7" builtinId="15" hidden="1"/>
    <cellStyle name="Title" xfId="64" builtinId="15" hidden="1"/>
    <cellStyle name="Title" xfId="105" builtinId="15" hidden="1"/>
    <cellStyle name="Title" xfId="154" builtinId="15" hidden="1"/>
    <cellStyle name="Title" xfId="194" builtinId="15" hidden="1"/>
    <cellStyle name="Title" xfId="248" builtinId="15" hidden="1"/>
    <cellStyle name="Title" xfId="293" builtinId="15" hidden="1"/>
    <cellStyle name="Title" xfId="336" builtinId="15" hidden="1"/>
    <cellStyle name="Title" xfId="380" builtinId="15" hidden="1"/>
    <cellStyle name="Title" xfId="379" builtinId="15" hidden="1"/>
    <cellStyle name="Title" xfId="465" builtinId="15" hidden="1"/>
    <cellStyle name="Title" xfId="463" builtinId="15" hidden="1"/>
    <cellStyle name="Title" xfId="549" builtinId="15" hidden="1"/>
    <cellStyle name="Title" xfId="584" builtinId="15" hidden="1"/>
    <cellStyle name="Title" xfId="633" builtinId="15" hidden="1"/>
    <cellStyle name="Title" xfId="677" builtinId="15" hidden="1"/>
    <cellStyle name="Title" xfId="719" builtinId="15" hidden="1"/>
    <cellStyle name="Title" xfId="762" builtinId="15" hidden="1"/>
    <cellStyle name="Title" xfId="761" builtinId="15" hidden="1"/>
    <cellStyle name="Title" xfId="848" builtinId="15" hidden="1"/>
    <cellStyle name="Title" xfId="846" builtinId="15" hidden="1"/>
    <cellStyle name="Title" xfId="931" builtinId="15" hidden="1"/>
    <cellStyle name="Title" xfId="963" builtinId="15" hidden="1"/>
    <cellStyle name="Title" xfId="814" builtinId="15" hidden="1"/>
    <cellStyle name="Title" xfId="1013" builtinId="15" hidden="1"/>
    <cellStyle name="Title" xfId="1055" builtinId="15" hidden="1"/>
    <cellStyle name="Title" xfId="1098" builtinId="15" hidden="1"/>
    <cellStyle name="Title" xfId="1097" builtinId="15" hidden="1"/>
    <cellStyle name="Title" xfId="1183" builtinId="15" hidden="1"/>
    <cellStyle name="Title" xfId="1181" builtinId="15" hidden="1"/>
    <cellStyle name="Title" xfId="1269" builtinId="15" hidden="1"/>
    <cellStyle name="Title" xfId="1303" builtinId="15" hidden="1"/>
    <cellStyle name="Title" xfId="1054" builtinId="15" hidden="1"/>
    <cellStyle name="Title" xfId="1343" builtinId="15" hidden="1"/>
    <cellStyle name="Title" xfId="1383" builtinId="15" hidden="1"/>
    <cellStyle name="Title" xfId="1423" builtinId="15" hidden="1"/>
    <cellStyle name="Title" xfId="1422" builtinId="15" hidden="1"/>
    <cellStyle name="Title" xfId="1500" builtinId="15" hidden="1"/>
    <cellStyle name="Title" xfId="1498" builtinId="15" hidden="1"/>
    <cellStyle name="Title" xfId="1579" builtinId="15" hidden="1"/>
    <cellStyle name="Title" xfId="1608" builtinId="15" hidden="1"/>
    <cellStyle name="Title" xfId="517" builtinId="15" hidden="1"/>
    <cellStyle name="Title" xfId="287" builtinId="15" hidden="1"/>
    <cellStyle name="Title" xfId="241" builtinId="15" hidden="1"/>
    <cellStyle name="Title" xfId="1727" builtinId="15" hidden="1"/>
    <cellStyle name="Title" xfId="1783" builtinId="15" hidden="1"/>
    <cellStyle name="Title" xfId="1830" builtinId="15" hidden="1"/>
    <cellStyle name="Title" xfId="1828" builtinId="15" hidden="1"/>
    <cellStyle name="Title" xfId="1829" builtinId="15" hidden="1"/>
    <cellStyle name="Title" xfId="1875" builtinId="15" hidden="1"/>
    <cellStyle name="Title" xfId="1999" builtinId="15" hidden="1"/>
    <cellStyle name="Title" xfId="1774" builtinId="15" hidden="1"/>
    <cellStyle name="Title" xfId="2080" builtinId="15" hidden="1"/>
    <cellStyle name="Title" xfId="2128" builtinId="15" hidden="1"/>
    <cellStyle name="Title" xfId="2126" builtinId="15" hidden="1"/>
    <cellStyle name="Title" xfId="2127" builtinId="15" hidden="1"/>
    <cellStyle name="Title" xfId="2173" builtinId="15" hidden="1"/>
    <cellStyle name="Title" xfId="2296" builtinId="15" hidden="1"/>
    <cellStyle name="Title" xfId="2069" builtinId="15" hidden="1"/>
    <cellStyle name="Title" xfId="2362" builtinId="15" hidden="1"/>
    <cellStyle name="Title" xfId="2409" builtinId="15" hidden="1"/>
    <cellStyle name="Title" xfId="2407" builtinId="15" hidden="1"/>
    <cellStyle name="Title" xfId="2408" builtinId="15" hidden="1"/>
    <cellStyle name="Title" xfId="2454" builtinId="15" hidden="1"/>
    <cellStyle name="Title" xfId="2578" builtinId="15" hidden="1"/>
    <cellStyle name="Title" xfId="1772" builtinId="15" hidden="1"/>
    <cellStyle name="Title" xfId="2646" builtinId="15" hidden="1"/>
    <cellStyle name="Title" xfId="2692" builtinId="15" hidden="1"/>
    <cellStyle name="Title" xfId="2690" builtinId="15" hidden="1"/>
    <cellStyle name="Title" xfId="2691" builtinId="15" hidden="1"/>
    <cellStyle name="Title" xfId="2737" builtinId="15" hidden="1"/>
    <cellStyle name="Title" xfId="2858" builtinId="15" hidden="1"/>
    <cellStyle name="Title" xfId="2354" builtinId="15" hidden="1"/>
    <cellStyle name="Title" xfId="2910" builtinId="15" hidden="1"/>
    <cellStyle name="Title" xfId="2955" builtinId="15" hidden="1"/>
    <cellStyle name="Title" xfId="2953" builtinId="15" hidden="1"/>
    <cellStyle name="Title" xfId="2954" builtinId="15" hidden="1"/>
    <cellStyle name="Title" xfId="3000" builtinId="15" hidden="1"/>
    <cellStyle name="Title" xfId="3123" builtinId="15" hidden="1"/>
    <cellStyle name="Title" xfId="3157" builtinId="15" hidden="1"/>
    <cellStyle name="Title" xfId="3205" builtinId="15" hidden="1"/>
    <cellStyle name="Title" xfId="3255" builtinId="15" hidden="1"/>
    <cellStyle name="Title" xfId="3301" builtinId="15" hidden="1"/>
    <cellStyle name="Title" xfId="3341" builtinId="15" hidden="1"/>
    <cellStyle name="Title" xfId="3391" builtinId="15" hidden="1"/>
    <cellStyle name="Title" xfId="3436" builtinId="15" hidden="1"/>
    <cellStyle name="Title" xfId="3479" builtinId="15" hidden="1"/>
    <cellStyle name="Title" xfId="3523" builtinId="15" hidden="1"/>
    <cellStyle name="Title" xfId="3522" builtinId="15" hidden="1"/>
    <cellStyle name="Title" xfId="3608" builtinId="15" hidden="1"/>
    <cellStyle name="Title" xfId="3606" builtinId="15" hidden="1"/>
    <cellStyle name="Title" xfId="3692" builtinId="15" hidden="1"/>
    <cellStyle name="Title" xfId="3727" builtinId="15" hidden="1"/>
    <cellStyle name="Title" xfId="3776" builtinId="15" hidden="1"/>
    <cellStyle name="Title" xfId="3820" builtinId="15" hidden="1"/>
    <cellStyle name="Title" xfId="3862" builtinId="15" hidden="1"/>
    <cellStyle name="Title" xfId="3905" builtinId="15" hidden="1"/>
    <cellStyle name="Title" xfId="3904" builtinId="15" hidden="1"/>
    <cellStyle name="Title" xfId="3991" builtinId="15" hidden="1"/>
    <cellStyle name="Title" xfId="3989" builtinId="15" hidden="1"/>
    <cellStyle name="Title" xfId="4074" builtinId="15" hidden="1"/>
    <cellStyle name="Title" xfId="4106" builtinId="15" hidden="1"/>
    <cellStyle name="Title" xfId="3957" builtinId="15" hidden="1"/>
    <cellStyle name="Title" xfId="4156" builtinId="15" hidden="1"/>
    <cellStyle name="Title" xfId="4198" builtinId="15" hidden="1"/>
    <cellStyle name="Title" xfId="4241" builtinId="15" hidden="1"/>
    <cellStyle name="Title" xfId="4240" builtinId="15" hidden="1"/>
    <cellStyle name="Title" xfId="4326" builtinId="15" hidden="1"/>
    <cellStyle name="Title" xfId="4324" builtinId="15" hidden="1"/>
    <cellStyle name="Title" xfId="4412" builtinId="15" hidden="1"/>
    <cellStyle name="Title" xfId="4446" builtinId="15" hidden="1"/>
    <cellStyle name="Title" xfId="4197" builtinId="15" hidden="1"/>
    <cellStyle name="Title" xfId="4486" builtinId="15" hidden="1"/>
    <cellStyle name="Title" xfId="4526" builtinId="15" hidden="1"/>
    <cellStyle name="Title" xfId="4566" builtinId="15" hidden="1"/>
    <cellStyle name="Title" xfId="4565" builtinId="15" hidden="1"/>
    <cellStyle name="Title" xfId="4643" builtinId="15" hidden="1"/>
    <cellStyle name="Title" xfId="4641" builtinId="15" hidden="1"/>
    <cellStyle name="Title" xfId="4722" builtinId="15" hidden="1"/>
    <cellStyle name="Title" xfId="4751" builtinId="15" hidden="1"/>
    <cellStyle name="Title" xfId="3660" builtinId="15" hidden="1"/>
    <cellStyle name="Title" xfId="3430" builtinId="15" hidden="1"/>
    <cellStyle name="Title" xfId="3385" builtinId="15" hidden="1"/>
    <cellStyle name="Title" xfId="4869" builtinId="15" hidden="1"/>
    <cellStyle name="Title" xfId="4924" builtinId="15" hidden="1"/>
    <cellStyle name="Title" xfId="4970" builtinId="15" hidden="1"/>
    <cellStyle name="Title" xfId="4968" builtinId="15" hidden="1"/>
    <cellStyle name="Title" xfId="4969" builtinId="15" hidden="1"/>
    <cellStyle name="Title" xfId="5015" builtinId="15" hidden="1"/>
    <cellStyle name="Title" xfId="5138" builtinId="15" hidden="1"/>
    <cellStyle name="Title" xfId="4916" builtinId="15" hidden="1"/>
    <cellStyle name="Title" xfId="5218" builtinId="15" hidden="1"/>
    <cellStyle name="Title" xfId="5266" builtinId="15" hidden="1"/>
    <cellStyle name="Title" xfId="5264" builtinId="15" hidden="1"/>
    <cellStyle name="Title" xfId="5265" builtinId="15" hidden="1"/>
    <cellStyle name="Title" xfId="5311" builtinId="15" hidden="1"/>
    <cellStyle name="Title" xfId="5434" builtinId="15" hidden="1"/>
    <cellStyle name="Title" xfId="5208" builtinId="15" hidden="1"/>
    <cellStyle name="Title" xfId="5500" builtinId="15" hidden="1"/>
    <cellStyle name="Title" xfId="5547" builtinId="15" hidden="1"/>
    <cellStyle name="Title" xfId="5545" builtinId="15" hidden="1"/>
    <cellStyle name="Title" xfId="5546" builtinId="15" hidden="1"/>
    <cellStyle name="Title" xfId="5592" builtinId="15" hidden="1"/>
    <cellStyle name="Title" xfId="5716" builtinId="15" hidden="1"/>
    <cellStyle name="Title" xfId="4914" builtinId="15" hidden="1"/>
    <cellStyle name="Title" xfId="5784" builtinId="15" hidden="1"/>
    <cellStyle name="Title" xfId="5830" builtinId="15" hidden="1"/>
    <cellStyle name="Title" xfId="5828" builtinId="15" hidden="1"/>
    <cellStyle name="Title" xfId="5829" builtinId="15" hidden="1"/>
    <cellStyle name="Title" xfId="5875" builtinId="15" hidden="1"/>
    <cellStyle name="Title" xfId="5996" builtinId="15" hidden="1"/>
    <cellStyle name="Title" xfId="5492" builtinId="15" hidden="1"/>
    <cellStyle name="Title" xfId="6048" builtinId="15" hidden="1"/>
    <cellStyle name="Title" xfId="6093" builtinId="15" hidden="1"/>
    <cellStyle name="Title" xfId="6091" builtinId="15" hidden="1"/>
    <cellStyle name="Title" xfId="6092" builtinId="15" hidden="1"/>
    <cellStyle name="Title" xfId="6138" builtinId="15" hidden="1"/>
    <cellStyle name="Title" xfId="6261" builtinId="15" hidden="1"/>
    <cellStyle name="Title" xfId="6295" builtinId="15" hidden="1"/>
    <cellStyle name="Title" xfId="6342" builtinId="15" hidden="1"/>
    <cellStyle name="Title" xfId="6389" builtinId="15" hidden="1"/>
    <cellStyle name="Title" xfId="6450" builtinId="15" hidden="1"/>
    <cellStyle name="Title" xfId="6491" builtinId="15" hidden="1"/>
    <cellStyle name="Title" xfId="6542" builtinId="15" hidden="1"/>
    <cellStyle name="Title" xfId="6587" builtinId="15" hidden="1"/>
    <cellStyle name="Title" xfId="6630" builtinId="15" hidden="1"/>
    <cellStyle name="Title" xfId="6674" builtinId="15" hidden="1"/>
    <cellStyle name="Title" xfId="6673" builtinId="15" hidden="1"/>
    <cellStyle name="Title" xfId="6759" builtinId="15" hidden="1"/>
    <cellStyle name="Title" xfId="6757" builtinId="15" hidden="1"/>
    <cellStyle name="Title" xfId="6843" builtinId="15" hidden="1"/>
    <cellStyle name="Title" xfId="6878" builtinId="15" hidden="1"/>
    <cellStyle name="Title" xfId="6927" builtinId="15" hidden="1"/>
    <cellStyle name="Title" xfId="6971" builtinId="15" hidden="1"/>
    <cellStyle name="Title" xfId="7013" builtinId="15" hidden="1"/>
    <cellStyle name="Title" xfId="7056" builtinId="15" hidden="1"/>
    <cellStyle name="Title" xfId="7055" builtinId="15" hidden="1"/>
    <cellStyle name="Title" xfId="7142" builtinId="15" hidden="1"/>
    <cellStyle name="Title" xfId="7140" builtinId="15" hidden="1"/>
    <cellStyle name="Title" xfId="7225" builtinId="15" hidden="1"/>
    <cellStyle name="Title" xfId="7257" builtinId="15" hidden="1"/>
    <cellStyle name="Title" xfId="7108" builtinId="15" hidden="1"/>
    <cellStyle name="Title" xfId="7307" builtinId="15" hidden="1"/>
    <cellStyle name="Title" xfId="7349" builtinId="15" hidden="1"/>
    <cellStyle name="Title" xfId="7392" builtinId="15" hidden="1"/>
    <cellStyle name="Title" xfId="7391" builtinId="15" hidden="1"/>
    <cellStyle name="Title" xfId="7477" builtinId="15" hidden="1"/>
    <cellStyle name="Title" xfId="7475" builtinId="15" hidden="1"/>
    <cellStyle name="Title" xfId="7563" builtinId="15" hidden="1"/>
    <cellStyle name="Title" xfId="7597" builtinId="15" hidden="1"/>
    <cellStyle name="Title" xfId="7348" builtinId="15" hidden="1"/>
    <cellStyle name="Title" xfId="7637" builtinId="15" hidden="1"/>
    <cellStyle name="Title" xfId="7677" builtinId="15" hidden="1"/>
    <cellStyle name="Title" xfId="7717" builtinId="15" hidden="1"/>
    <cellStyle name="Title" xfId="7716" builtinId="15" hidden="1"/>
    <cellStyle name="Title" xfId="7794" builtinId="15" hidden="1"/>
    <cellStyle name="Title" xfId="7792" builtinId="15" hidden="1"/>
    <cellStyle name="Title" xfId="7873" builtinId="15" hidden="1"/>
    <cellStyle name="Title" xfId="7902" builtinId="15" hidden="1"/>
    <cellStyle name="Title" xfId="6811" builtinId="15" hidden="1"/>
    <cellStyle name="Title" xfId="6581" builtinId="15" hidden="1"/>
    <cellStyle name="Title" xfId="6536" builtinId="15" hidden="1"/>
    <cellStyle name="Title" xfId="8021" builtinId="15" hidden="1"/>
    <cellStyle name="Title" xfId="8077" builtinId="15" hidden="1"/>
    <cellStyle name="Title" xfId="8124" builtinId="15" hidden="1"/>
    <cellStyle name="Title" xfId="8122" builtinId="15" hidden="1"/>
    <cellStyle name="Title" xfId="8123" builtinId="15" hidden="1"/>
    <cellStyle name="Title" xfId="8169" builtinId="15" hidden="1"/>
    <cellStyle name="Title" xfId="8293" builtinId="15" hidden="1"/>
    <cellStyle name="Title" xfId="8068" builtinId="15" hidden="1"/>
    <cellStyle name="Title" xfId="8374" builtinId="15" hidden="1"/>
    <cellStyle name="Title" xfId="8422" builtinId="15" hidden="1"/>
    <cellStyle name="Title" xfId="8420" builtinId="15" hidden="1"/>
    <cellStyle name="Title" xfId="8421" builtinId="15" hidden="1"/>
    <cellStyle name="Title" xfId="8467" builtinId="15" hidden="1"/>
    <cellStyle name="Title" xfId="8590" builtinId="15" hidden="1"/>
    <cellStyle name="Title" xfId="8363" builtinId="15" hidden="1"/>
    <cellStyle name="Title" xfId="8656" builtinId="15" hidden="1"/>
    <cellStyle name="Title" xfId="8703" builtinId="15" hidden="1"/>
    <cellStyle name="Title" xfId="8701" builtinId="15" hidden="1"/>
    <cellStyle name="Title" xfId="8702" builtinId="15" hidden="1"/>
    <cellStyle name="Title" xfId="8748" builtinId="15" hidden="1"/>
    <cellStyle name="Title" xfId="8872" builtinId="15" hidden="1"/>
    <cellStyle name="Title" xfId="8066" builtinId="15" hidden="1"/>
    <cellStyle name="Title" xfId="8940" builtinId="15" hidden="1"/>
    <cellStyle name="Title" xfId="8986" builtinId="15" hidden="1"/>
    <cellStyle name="Title" xfId="8984" builtinId="15" hidden="1"/>
    <cellStyle name="Title" xfId="8985" builtinId="15" hidden="1"/>
    <cellStyle name="Title" xfId="9031" builtinId="15" hidden="1"/>
    <cellStyle name="Title" xfId="9152" builtinId="15" hidden="1"/>
    <cellStyle name="Title" xfId="8648" builtinId="15" hidden="1"/>
    <cellStyle name="Title" xfId="9204" builtinId="15" hidden="1"/>
    <cellStyle name="Title" xfId="9249" builtinId="15" hidden="1"/>
    <cellStyle name="Title" xfId="9247" builtinId="15" hidden="1"/>
    <cellStyle name="Title" xfId="9248" builtinId="15" hidden="1"/>
    <cellStyle name="Title" xfId="9294" builtinId="15" hidden="1"/>
    <cellStyle name="Title" xfId="9417" builtinId="15" hidden="1"/>
    <cellStyle name="Title" xfId="9451" builtinId="15" hidden="1"/>
    <cellStyle name="Title" xfId="9499" builtinId="15" hidden="1"/>
    <cellStyle name="Title" xfId="9493" builtinId="15" hidden="1"/>
    <cellStyle name="Title" xfId="9588" builtinId="15" hidden="1"/>
    <cellStyle name="Title" xfId="9627" builtinId="15" hidden="1"/>
    <cellStyle name="Title" xfId="9679" builtinId="15" hidden="1"/>
    <cellStyle name="Title" xfId="9724" builtinId="15" hidden="1"/>
    <cellStyle name="Title" xfId="9765" builtinId="15" hidden="1"/>
    <cellStyle name="Title" xfId="9809" builtinId="15" hidden="1"/>
    <cellStyle name="Title" xfId="9808" builtinId="15" hidden="1"/>
    <cellStyle name="Title" xfId="9894" builtinId="15" hidden="1"/>
    <cellStyle name="Title" xfId="9892" builtinId="15" hidden="1"/>
    <cellStyle name="Title" xfId="9978" builtinId="15" hidden="1"/>
    <cellStyle name="Title" xfId="10013" builtinId="15" hidden="1"/>
    <cellStyle name="Title" xfId="10062" builtinId="15" hidden="1"/>
    <cellStyle name="Title" xfId="10106" builtinId="15" hidden="1"/>
    <cellStyle name="Title" xfId="10148" builtinId="15" hidden="1"/>
    <cellStyle name="Title" xfId="10191" builtinId="15" hidden="1"/>
    <cellStyle name="Title" xfId="10190" builtinId="15" hidden="1"/>
    <cellStyle name="Title" xfId="10277" builtinId="15" hidden="1"/>
    <cellStyle name="Title" xfId="10275" builtinId="15" hidden="1"/>
    <cellStyle name="Title" xfId="10360" builtinId="15" hidden="1"/>
    <cellStyle name="Title" xfId="10392" builtinId="15" hidden="1"/>
    <cellStyle name="Title" xfId="10243" builtinId="15" hidden="1"/>
    <cellStyle name="Title" xfId="10442" builtinId="15" hidden="1"/>
    <cellStyle name="Title" xfId="10484" builtinId="15" hidden="1"/>
    <cellStyle name="Title" xfId="10527" builtinId="15" hidden="1"/>
    <cellStyle name="Title" xfId="10526" builtinId="15" hidden="1"/>
    <cellStyle name="Title" xfId="10612" builtinId="15" hidden="1"/>
    <cellStyle name="Title" xfId="10610" builtinId="15" hidden="1"/>
    <cellStyle name="Title" xfId="10698" builtinId="15" hidden="1"/>
    <cellStyle name="Title" xfId="10732" builtinId="15" hidden="1"/>
    <cellStyle name="Title" xfId="10483" builtinId="15" hidden="1"/>
    <cellStyle name="Title" xfId="10772" builtinId="15" hidden="1"/>
    <cellStyle name="Title" xfId="10812" builtinId="15" hidden="1"/>
    <cellStyle name="Title" xfId="10852" builtinId="15" hidden="1"/>
    <cellStyle name="Title" xfId="10851" builtinId="15" hidden="1"/>
    <cellStyle name="Title" xfId="10929" builtinId="15" hidden="1"/>
    <cellStyle name="Title" xfId="10927" builtinId="15" hidden="1"/>
    <cellStyle name="Title" xfId="11008" builtinId="15" hidden="1"/>
    <cellStyle name="Title" xfId="11037" builtinId="15" hidden="1"/>
    <cellStyle name="Title" xfId="9946" builtinId="15" hidden="1"/>
    <cellStyle name="Title" xfId="9718" builtinId="15" hidden="1"/>
    <cellStyle name="Title" xfId="9673" builtinId="15" hidden="1"/>
    <cellStyle name="Title" xfId="11154" builtinId="15" hidden="1"/>
    <cellStyle name="Title" xfId="11209" builtinId="15" hidden="1"/>
    <cellStyle name="Title" xfId="11255" builtinId="15" hidden="1"/>
    <cellStyle name="Title" xfId="11253" builtinId="15" hidden="1"/>
    <cellStyle name="Title" xfId="11254" builtinId="15" hidden="1"/>
    <cellStyle name="Title" xfId="11300" builtinId="15" hidden="1"/>
    <cellStyle name="Title" xfId="11422" builtinId="15" hidden="1"/>
    <cellStyle name="Title" xfId="11200" builtinId="15" hidden="1"/>
    <cellStyle name="Title" xfId="11499" builtinId="15" hidden="1"/>
    <cellStyle name="Title" xfId="11546" builtinId="15" hidden="1"/>
    <cellStyle name="Title" xfId="11544" builtinId="15" hidden="1"/>
    <cellStyle name="Title" xfId="11545" builtinId="15" hidden="1"/>
    <cellStyle name="Title" xfId="11590" builtinId="15" hidden="1"/>
    <cellStyle name="Title" xfId="11709" builtinId="15" hidden="1"/>
    <cellStyle name="Title" xfId="11490" builtinId="15" hidden="1"/>
    <cellStyle name="Title" xfId="11774" builtinId="15" hidden="1"/>
    <cellStyle name="Title" xfId="11820" builtinId="15" hidden="1"/>
    <cellStyle name="Title" xfId="11818" builtinId="15" hidden="1"/>
    <cellStyle name="Title" xfId="11819" builtinId="15" hidden="1"/>
    <cellStyle name="Title" xfId="11864" builtinId="15" hidden="1"/>
    <cellStyle name="Title" xfId="11984" builtinId="15" hidden="1"/>
    <cellStyle name="Title" xfId="11198" builtinId="15" hidden="1"/>
    <cellStyle name="Title" xfId="12052" builtinId="15" hidden="1"/>
    <cellStyle name="Title" xfId="12095" builtinId="15" hidden="1"/>
    <cellStyle name="Title" xfId="12093" builtinId="15" hidden="1"/>
    <cellStyle name="Title" xfId="12094" builtinId="15" hidden="1"/>
    <cellStyle name="Title" xfId="12138" builtinId="15" hidden="1"/>
    <cellStyle name="Title" xfId="12254" builtinId="15" hidden="1"/>
    <cellStyle name="Title" xfId="11767" builtinId="15" hidden="1"/>
    <cellStyle name="Title" xfId="12306" builtinId="15" hidden="1"/>
    <cellStyle name="Title" xfId="12350" builtinId="15" hidden="1"/>
    <cellStyle name="Title" xfId="12348" builtinId="15" hidden="1"/>
    <cellStyle name="Title" xfId="12349" builtinId="15" hidden="1"/>
    <cellStyle name="Title" xfId="12394" builtinId="15" hidden="1"/>
    <cellStyle name="Title" xfId="12515" builtinId="15" hidden="1"/>
    <cellStyle name="Title" xfId="12548" builtinId="15" hidden="1"/>
    <cellStyle name="Title" xfId="12595" builtinId="15" hidden="1"/>
    <cellStyle name="Title" xfId="11205" builtinId="15" hidden="1"/>
    <cellStyle name="Title" xfId="11383" builtinId="15" hidden="1"/>
    <cellStyle name="Title" xfId="9777" builtinId="15" hidden="1"/>
    <cellStyle name="Title" xfId="11144" builtinId="15" hidden="1"/>
    <cellStyle name="Title" xfId="9715" builtinId="15" hidden="1"/>
    <cellStyle name="Title" xfId="9567" builtinId="15" hidden="1"/>
    <cellStyle name="Title" xfId="12682" builtinId="15" hidden="1"/>
    <cellStyle name="Title" xfId="12681" builtinId="15" hidden="1"/>
    <cellStyle name="Title" xfId="12767" builtinId="15" hidden="1"/>
    <cellStyle name="Title" xfId="12765" builtinId="15" hidden="1"/>
    <cellStyle name="Title" xfId="12851" builtinId="15" hidden="1"/>
    <cellStyle name="Title" xfId="12885" builtinId="15" hidden="1"/>
    <cellStyle name="Title" xfId="12933" builtinId="15" hidden="1"/>
    <cellStyle name="Title" xfId="12977" builtinId="15" hidden="1"/>
    <cellStyle name="Title" xfId="13019" builtinId="15" hidden="1"/>
    <cellStyle name="Title" xfId="13062" builtinId="15" hidden="1"/>
    <cellStyle name="Title" xfId="13061" builtinId="15" hidden="1"/>
    <cellStyle name="Title" xfId="13148" builtinId="15" hidden="1"/>
    <cellStyle name="Title" xfId="13146" builtinId="15" hidden="1"/>
    <cellStyle name="Title" xfId="13231" builtinId="15" hidden="1"/>
    <cellStyle name="Title" xfId="13263" builtinId="15" hidden="1"/>
    <cellStyle name="Title" xfId="13114" builtinId="15" hidden="1"/>
    <cellStyle name="Title" xfId="13313" builtinId="15" hidden="1"/>
    <cellStyle name="Title" xfId="13355" builtinId="15" hidden="1"/>
    <cellStyle name="Title" xfId="13398" builtinId="15" hidden="1"/>
    <cellStyle name="Title" xfId="13397" builtinId="15" hidden="1"/>
    <cellStyle name="Title" xfId="13483" builtinId="15" hidden="1"/>
    <cellStyle name="Title" xfId="13481" builtinId="15" hidden="1"/>
    <cellStyle name="Title" xfId="13569" builtinId="15" hidden="1"/>
    <cellStyle name="Title" xfId="13603" builtinId="15" hidden="1"/>
    <cellStyle name="Title" xfId="13354" builtinId="15" hidden="1"/>
    <cellStyle name="Title" xfId="13643" builtinId="15" hidden="1"/>
    <cellStyle name="Title" xfId="13682" builtinId="15" hidden="1"/>
    <cellStyle name="Title" xfId="13722" builtinId="15" hidden="1"/>
    <cellStyle name="Title" xfId="13721" builtinId="15" hidden="1"/>
    <cellStyle name="Title" xfId="13799" builtinId="15" hidden="1"/>
    <cellStyle name="Title" xfId="13797" builtinId="15" hidden="1"/>
    <cellStyle name="Title" xfId="13878" builtinId="15" hidden="1"/>
    <cellStyle name="Title" xfId="13907" builtinId="15" hidden="1"/>
    <cellStyle name="Title" xfId="12819" builtinId="15" hidden="1"/>
    <cellStyle name="Title" xfId="11206" builtinId="15" hidden="1"/>
    <cellStyle name="Title" xfId="11272" builtinId="15" hidden="1"/>
    <cellStyle name="Title" xfId="14015" builtinId="15" hidden="1"/>
    <cellStyle name="Title" xfId="14062" builtinId="15" hidden="1"/>
    <cellStyle name="Title" xfId="14105" builtinId="15" hidden="1"/>
    <cellStyle name="Title" xfId="14103" builtinId="15" hidden="1"/>
    <cellStyle name="Title" xfId="14104" builtinId="15" hidden="1"/>
    <cellStyle name="Title" xfId="14146" builtinId="15" hidden="1"/>
    <cellStyle name="Title" xfId="14253" builtinId="15" hidden="1"/>
    <cellStyle name="Title" xfId="14057" builtinId="15" hidden="1"/>
    <cellStyle name="Title" xfId="14321" builtinId="15" hidden="1"/>
    <cellStyle name="Title" xfId="14366" builtinId="15" hidden="1"/>
    <cellStyle name="Title" xfId="14364" builtinId="15" hidden="1"/>
    <cellStyle name="Title" xfId="14365" builtinId="15" hidden="1"/>
    <cellStyle name="Title" xfId="14408" builtinId="15" hidden="1"/>
    <cellStyle name="Title" xfId="14519" builtinId="15" hidden="1"/>
    <cellStyle name="Title" xfId="14314" builtinId="15" hidden="1"/>
    <cellStyle name="Title" xfId="14580" builtinId="15" hidden="1"/>
    <cellStyle name="Title" xfId="14624" builtinId="15" hidden="1"/>
    <cellStyle name="Title" xfId="14622" builtinId="15" hidden="1"/>
    <cellStyle name="Title" xfId="14623" builtinId="15" hidden="1"/>
    <cellStyle name="Title" xfId="14666" builtinId="15" hidden="1"/>
    <cellStyle name="Title" xfId="14778" builtinId="15" hidden="1"/>
    <cellStyle name="Title" xfId="14055" builtinId="15" hidden="1"/>
    <cellStyle name="Title" xfId="14842" builtinId="15" hidden="1"/>
    <cellStyle name="Title" xfId="14884" builtinId="15" hidden="1"/>
    <cellStyle name="Title" xfId="14882" builtinId="15" hidden="1"/>
    <cellStyle name="Title" xfId="14883" builtinId="15" hidden="1"/>
    <cellStyle name="Title" xfId="14925" builtinId="15" hidden="1"/>
    <cellStyle name="Title" xfId="15034" builtinId="15" hidden="1"/>
    <cellStyle name="Title" xfId="14573" builtinId="15" hidden="1"/>
    <cellStyle name="Title" xfId="15083" builtinId="15" hidden="1"/>
    <cellStyle name="Title" xfId="15125" builtinId="15" hidden="1"/>
    <cellStyle name="Title" xfId="15123" builtinId="15" hidden="1"/>
    <cellStyle name="Title" xfId="15124" builtinId="15" hidden="1"/>
    <cellStyle name="Title" xfId="15167" builtinId="15" hidden="1"/>
    <cellStyle name="Title" xfId="15278" builtinId="15" hidden="1"/>
    <cellStyle name="Title" xfId="15308" builtinId="15" hidden="1"/>
    <cellStyle name="Title" xfId="15347" builtinId="15" hidden="1"/>
    <cellStyle name="Total" xfId="19" builtinId="25" hidden="1"/>
    <cellStyle name="Total" xfId="76" builtinId="25" hidden="1"/>
    <cellStyle name="Total" xfId="117" builtinId="25" hidden="1"/>
    <cellStyle name="Total" xfId="166" builtinId="25" hidden="1"/>
    <cellStyle name="Total" xfId="206" builtinId="25" hidden="1"/>
    <cellStyle name="Total" xfId="259" builtinId="25" hidden="1"/>
    <cellStyle name="Total" xfId="305" builtinId="25" hidden="1"/>
    <cellStyle name="Total" xfId="347" builtinId="25" hidden="1"/>
    <cellStyle name="Total" xfId="392" builtinId="25" hidden="1"/>
    <cellStyle name="Total" xfId="429" builtinId="25" hidden="1"/>
    <cellStyle name="Total" xfId="477" builtinId="25" hidden="1"/>
    <cellStyle name="Total" xfId="516" builtinId="25" hidden="1"/>
    <cellStyle name="Total" xfId="548" builtinId="25" hidden="1"/>
    <cellStyle name="Total" xfId="595" builtinId="25" hidden="1"/>
    <cellStyle name="Total" xfId="644" builtinId="25" hidden="1"/>
    <cellStyle name="Total" xfId="689" builtinId="25" hidden="1"/>
    <cellStyle name="Total" xfId="730" builtinId="25" hidden="1"/>
    <cellStyle name="Total" xfId="774" builtinId="25" hidden="1"/>
    <cellStyle name="Total" xfId="812" builtinId="25" hidden="1"/>
    <cellStyle name="Total" xfId="860" builtinId="25" hidden="1"/>
    <cellStyle name="Total" xfId="898" builtinId="25" hidden="1"/>
    <cellStyle name="Total" xfId="930" builtinId="25" hidden="1"/>
    <cellStyle name="Total" xfId="974" builtinId="25" hidden="1"/>
    <cellStyle name="Total" xfId="669" builtinId="25" hidden="1"/>
    <cellStyle name="Total" xfId="1025" builtinId="25" hidden="1"/>
    <cellStyle name="Total" xfId="1066" builtinId="25" hidden="1"/>
    <cellStyle name="Total" xfId="1110" builtinId="25" hidden="1"/>
    <cellStyle name="Total" xfId="1148" builtinId="25" hidden="1"/>
    <cellStyle name="Total" xfId="1195" builtinId="25" hidden="1"/>
    <cellStyle name="Total" xfId="1235" builtinId="25" hidden="1"/>
    <cellStyle name="Total" xfId="1268" builtinId="25" hidden="1"/>
    <cellStyle name="Total" xfId="1314" builtinId="25" hidden="1"/>
    <cellStyle name="Total" xfId="1239" builtinId="25" hidden="1"/>
    <cellStyle name="Total" xfId="1355" builtinId="25" hidden="1"/>
    <cellStyle name="Total" xfId="1394" builtinId="25" hidden="1"/>
    <cellStyle name="Total" xfId="1435" builtinId="25" hidden="1"/>
    <cellStyle name="Total" xfId="1469" builtinId="25" hidden="1"/>
    <cellStyle name="Total" xfId="1512" builtinId="25" hidden="1"/>
    <cellStyle name="Total" xfId="1548" builtinId="25" hidden="1"/>
    <cellStyle name="Total" xfId="1578" builtinId="25" hidden="1"/>
    <cellStyle name="Total" xfId="1619" builtinId="25" hidden="1"/>
    <cellStyle name="Total" xfId="1012" builtinId="25" hidden="1"/>
    <cellStyle name="Total" xfId="1652" builtinId="25" hidden="1"/>
    <cellStyle name="Total" xfId="1684" builtinId="25" hidden="1"/>
    <cellStyle name="Total" xfId="1739" builtinId="25" hidden="1"/>
    <cellStyle name="Total" xfId="1795" builtinId="25" hidden="1"/>
    <cellStyle name="Total" xfId="1842" builtinId="25" hidden="1"/>
    <cellStyle name="Total" xfId="1886" builtinId="25" hidden="1"/>
    <cellStyle name="Total" xfId="1919" builtinId="25" hidden="1"/>
    <cellStyle name="Total" xfId="1963" builtinId="25" hidden="1"/>
    <cellStyle name="Total" xfId="2002" builtinId="25" hidden="1"/>
    <cellStyle name="Total" xfId="2036" builtinId="25" hidden="1"/>
    <cellStyle name="Total" xfId="2092" builtinId="25" hidden="1"/>
    <cellStyle name="Total" xfId="2140" builtinId="25" hidden="1"/>
    <cellStyle name="Total" xfId="2184" builtinId="25" hidden="1"/>
    <cellStyle name="Total" xfId="2217" builtinId="25" hidden="1"/>
    <cellStyle name="Total" xfId="2260" builtinId="25" hidden="1"/>
    <cellStyle name="Total" xfId="2299" builtinId="25" hidden="1"/>
    <cellStyle name="Total" xfId="2180" builtinId="25" hidden="1"/>
    <cellStyle name="Total" xfId="2374" builtinId="25" hidden="1"/>
    <cellStyle name="Total" xfId="2421" builtinId="25" hidden="1"/>
    <cellStyle name="Total" xfId="2465" builtinId="25" hidden="1"/>
    <cellStyle name="Total" xfId="2498" builtinId="25" hidden="1"/>
    <cellStyle name="Total" xfId="2542" builtinId="25" hidden="1"/>
    <cellStyle name="Total" xfId="2581" builtinId="25" hidden="1"/>
    <cellStyle name="Total" xfId="2142" builtinId="25" hidden="1"/>
    <cellStyle name="Total" xfId="2658" builtinId="25" hidden="1"/>
    <cellStyle name="Total" xfId="2704" builtinId="25" hidden="1"/>
    <cellStyle name="Total" xfId="2747" builtinId="25" hidden="1"/>
    <cellStyle name="Total" xfId="2779" builtinId="25" hidden="1"/>
    <cellStyle name="Total" xfId="2822" builtinId="25" hidden="1"/>
    <cellStyle name="Total" xfId="2861" builtinId="25" hidden="1"/>
    <cellStyle name="Total" xfId="2350" builtinId="25" hidden="1"/>
    <cellStyle name="Total" xfId="2922" builtinId="25" hidden="1"/>
    <cellStyle name="Total" xfId="2967" builtinId="25" hidden="1"/>
    <cellStyle name="Total" xfId="3010" builtinId="25" hidden="1"/>
    <cellStyle name="Total" xfId="3043" builtinId="25" hidden="1"/>
    <cellStyle name="Total" xfId="3087" builtinId="25" hidden="1"/>
    <cellStyle name="Total" xfId="3126" builtinId="25" hidden="1"/>
    <cellStyle name="Total" xfId="3169" builtinId="25" hidden="1"/>
    <cellStyle name="Total" xfId="3217" builtinId="25" hidden="1"/>
    <cellStyle name="Total" xfId="3267" builtinId="25" hidden="1"/>
    <cellStyle name="Total" xfId="3313" builtinId="25" hidden="1"/>
    <cellStyle name="Total" xfId="3353" builtinId="25" hidden="1"/>
    <cellStyle name="Total" xfId="3402" builtinId="25" hidden="1"/>
    <cellStyle name="Total" xfId="3448" builtinId="25" hidden="1"/>
    <cellStyle name="Total" xfId="3490" builtinId="25" hidden="1"/>
    <cellStyle name="Total" xfId="3535" builtinId="25" hidden="1"/>
    <cellStyle name="Total" xfId="3572" builtinId="25" hidden="1"/>
    <cellStyle name="Total" xfId="3620" builtinId="25" hidden="1"/>
    <cellStyle name="Total" xfId="3659" builtinId="25" hidden="1"/>
    <cellStyle name="Total" xfId="3691" builtinId="25" hidden="1"/>
    <cellStyle name="Total" xfId="3738" builtinId="25" hidden="1"/>
    <cellStyle name="Total" xfId="3787" builtinId="25" hidden="1"/>
    <cellStyle name="Total" xfId="3832" builtinId="25" hidden="1"/>
    <cellStyle name="Total" xfId="3873" builtinId="25" hidden="1"/>
    <cellStyle name="Total" xfId="3917" builtinId="25" hidden="1"/>
    <cellStyle name="Total" xfId="3955" builtinId="25" hidden="1"/>
    <cellStyle name="Total" xfId="4003" builtinId="25" hidden="1"/>
    <cellStyle name="Total" xfId="4041" builtinId="25" hidden="1"/>
    <cellStyle name="Total" xfId="4073" builtinId="25" hidden="1"/>
    <cellStyle name="Total" xfId="4117" builtinId="25" hidden="1"/>
    <cellStyle name="Total" xfId="3812" builtinId="25" hidden="1"/>
    <cellStyle name="Total" xfId="4168" builtinId="25" hidden="1"/>
    <cellStyle name="Total" xfId="4209" builtinId="25" hidden="1"/>
    <cellStyle name="Total" xfId="4253" builtinId="25" hidden="1"/>
    <cellStyle name="Total" xfId="4291" builtinId="25" hidden="1"/>
    <cellStyle name="Total" xfId="4338" builtinId="25" hidden="1"/>
    <cellStyle name="Total" xfId="4378" builtinId="25" hidden="1"/>
    <cellStyle name="Total" xfId="4411" builtinId="25" hidden="1"/>
    <cellStyle name="Total" xfId="4457" builtinId="25" hidden="1"/>
    <cellStyle name="Total" xfId="4382" builtinId="25" hidden="1"/>
    <cellStyle name="Total" xfId="4498" builtinId="25" hidden="1"/>
    <cellStyle name="Total" xfId="4537" builtinId="25" hidden="1"/>
    <cellStyle name="Total" xfId="4578" builtinId="25" hidden="1"/>
    <cellStyle name="Total" xfId="4612" builtinId="25" hidden="1"/>
    <cellStyle name="Total" xfId="4655" builtinId="25" hidden="1"/>
    <cellStyle name="Total" xfId="4691" builtinId="25" hidden="1"/>
    <cellStyle name="Total" xfId="4721" builtinId="25" hidden="1"/>
    <cellStyle name="Total" xfId="4762" builtinId="25" hidden="1"/>
    <cellStyle name="Total" xfId="4155" builtinId="25" hidden="1"/>
    <cellStyle name="Total" xfId="4795" builtinId="25" hidden="1"/>
    <cellStyle name="Total" xfId="4827" builtinId="25" hidden="1"/>
    <cellStyle name="Total" xfId="4881" builtinId="25" hidden="1"/>
    <cellStyle name="Total" xfId="4936" builtinId="25" hidden="1"/>
    <cellStyle name="Total" xfId="4982" builtinId="25" hidden="1"/>
    <cellStyle name="Total" xfId="5025" builtinId="25" hidden="1"/>
    <cellStyle name="Total" xfId="5058" builtinId="25" hidden="1"/>
    <cellStyle name="Total" xfId="5102" builtinId="25" hidden="1"/>
    <cellStyle name="Total" xfId="5141" builtinId="25" hidden="1"/>
    <cellStyle name="Total" xfId="5175" builtinId="25" hidden="1"/>
    <cellStyle name="Total" xfId="5230" builtinId="25" hidden="1"/>
    <cellStyle name="Total" xfId="5278" builtinId="25" hidden="1"/>
    <cellStyle name="Total" xfId="5322" builtinId="25" hidden="1"/>
    <cellStyle name="Total" xfId="5355" builtinId="25" hidden="1"/>
    <cellStyle name="Total" xfId="5398" builtinId="25" hidden="1"/>
    <cellStyle name="Total" xfId="5437" builtinId="25" hidden="1"/>
    <cellStyle name="Total" xfId="5318" builtinId="25" hidden="1"/>
    <cellStyle name="Total" xfId="5512" builtinId="25" hidden="1"/>
    <cellStyle name="Total" xfId="5559" builtinId="25" hidden="1"/>
    <cellStyle name="Total" xfId="5603" builtinId="25" hidden="1"/>
    <cellStyle name="Total" xfId="5636" builtinId="25" hidden="1"/>
    <cellStyle name="Total" xfId="5680" builtinId="25" hidden="1"/>
    <cellStyle name="Total" xfId="5719" builtinId="25" hidden="1"/>
    <cellStyle name="Total" xfId="5280" builtinId="25" hidden="1"/>
    <cellStyle name="Total" xfId="5796" builtinId="25" hidden="1"/>
    <cellStyle name="Total" xfId="5842" builtinId="25" hidden="1"/>
    <cellStyle name="Total" xfId="5885" builtinId="25" hidden="1"/>
    <cellStyle name="Total" xfId="5917" builtinId="25" hidden="1"/>
    <cellStyle name="Total" xfId="5960" builtinId="25" hidden="1"/>
    <cellStyle name="Total" xfId="5999" builtinId="25" hidden="1"/>
    <cellStyle name="Total" xfId="5488" builtinId="25" hidden="1"/>
    <cellStyle name="Total" xfId="6060" builtinId="25" hidden="1"/>
    <cellStyle name="Total" xfId="6105" builtinId="25" hidden="1"/>
    <cellStyle name="Total" xfId="6148" builtinId="25" hidden="1"/>
    <cellStyle name="Total" xfId="6181" builtinId="25" hidden="1"/>
    <cellStyle name="Total" xfId="6225" builtinId="25" hidden="1"/>
    <cellStyle name="Total" xfId="6264" builtinId="25" hidden="1"/>
    <cellStyle name="Total" xfId="6307" builtinId="25" hidden="1"/>
    <cellStyle name="Total" xfId="6354" builtinId="25" hidden="1"/>
    <cellStyle name="Total" xfId="6400" builtinId="25" hidden="1"/>
    <cellStyle name="Total" xfId="6462" builtinId="25" hidden="1"/>
    <cellStyle name="Total" xfId="6503" builtinId="25" hidden="1"/>
    <cellStyle name="Total" xfId="6553" builtinId="25" hidden="1"/>
    <cellStyle name="Total" xfId="6599" builtinId="25" hidden="1"/>
    <cellStyle name="Total" xfId="6641" builtinId="25" hidden="1"/>
    <cellStyle name="Total" xfId="6686" builtinId="25" hidden="1"/>
    <cellStyle name="Total" xfId="6723" builtinId="25" hidden="1"/>
    <cellStyle name="Total" xfId="6771" builtinId="25" hidden="1"/>
    <cellStyle name="Total" xfId="6810" builtinId="25" hidden="1"/>
    <cellStyle name="Total" xfId="6842" builtinId="25" hidden="1"/>
    <cellStyle name="Total" xfId="6889" builtinId="25" hidden="1"/>
    <cellStyle name="Total" xfId="6938" builtinId="25" hidden="1"/>
    <cellStyle name="Total" xfId="6983" builtinId="25" hidden="1"/>
    <cellStyle name="Total" xfId="7024" builtinId="25" hidden="1"/>
    <cellStyle name="Total" xfId="7068" builtinId="25" hidden="1"/>
    <cellStyle name="Total" xfId="7106" builtinId="25" hidden="1"/>
    <cellStyle name="Total" xfId="7154" builtinId="25" hidden="1"/>
    <cellStyle name="Total" xfId="7192" builtinId="25" hidden="1"/>
    <cellStyle name="Total" xfId="7224" builtinId="25" hidden="1"/>
    <cellStyle name="Total" xfId="7268" builtinId="25" hidden="1"/>
    <cellStyle name="Total" xfId="6963" builtinId="25" hidden="1"/>
    <cellStyle name="Total" xfId="7319" builtinId="25" hidden="1"/>
    <cellStyle name="Total" xfId="7360" builtinId="25" hidden="1"/>
    <cellStyle name="Total" xfId="7404" builtinId="25" hidden="1"/>
    <cellStyle name="Total" xfId="7442" builtinId="25" hidden="1"/>
    <cellStyle name="Total" xfId="7489" builtinId="25" hidden="1"/>
    <cellStyle name="Total" xfId="7529" builtinId="25" hidden="1"/>
    <cellStyle name="Total" xfId="7562" builtinId="25" hidden="1"/>
    <cellStyle name="Total" xfId="7608" builtinId="25" hidden="1"/>
    <cellStyle name="Total" xfId="7533" builtinId="25" hidden="1"/>
    <cellStyle name="Total" xfId="7649" builtinId="25" hidden="1"/>
    <cellStyle name="Total" xfId="7688" builtinId="25" hidden="1"/>
    <cellStyle name="Total" xfId="7729" builtinId="25" hidden="1"/>
    <cellStyle name="Total" xfId="7763" builtinId="25" hidden="1"/>
    <cellStyle name="Total" xfId="7806" builtinId="25" hidden="1"/>
    <cellStyle name="Total" xfId="7842" builtinId="25" hidden="1"/>
    <cellStyle name="Total" xfId="7872" builtinId="25" hidden="1"/>
    <cellStyle name="Total" xfId="7913" builtinId="25" hidden="1"/>
    <cellStyle name="Total" xfId="7306" builtinId="25" hidden="1"/>
    <cellStyle name="Total" xfId="7946" builtinId="25" hidden="1"/>
    <cellStyle name="Total" xfId="7978" builtinId="25" hidden="1"/>
    <cellStyle name="Total" xfId="8033" builtinId="25" hidden="1"/>
    <cellStyle name="Total" xfId="8089" builtinId="25" hidden="1"/>
    <cellStyle name="Total" xfId="8136" builtinId="25" hidden="1"/>
    <cellStyle name="Total" xfId="8180" builtinId="25" hidden="1"/>
    <cellStyle name="Total" xfId="8213" builtinId="25" hidden="1"/>
    <cellStyle name="Total" xfId="8257" builtinId="25" hidden="1"/>
    <cellStyle name="Total" xfId="8296" builtinId="25" hidden="1"/>
    <cellStyle name="Total" xfId="8330" builtinId="25" hidden="1"/>
    <cellStyle name="Total" xfId="8386" builtinId="25" hidden="1"/>
    <cellStyle name="Total" xfId="8434" builtinId="25" hidden="1"/>
    <cellStyle name="Total" xfId="8478" builtinId="25" hidden="1"/>
    <cellStyle name="Total" xfId="8511" builtinId="25" hidden="1"/>
    <cellStyle name="Total" xfId="8554" builtinId="25" hidden="1"/>
    <cellStyle name="Total" xfId="8593" builtinId="25" hidden="1"/>
    <cellStyle name="Total" xfId="8474" builtinId="25" hidden="1"/>
    <cellStyle name="Total" xfId="8668" builtinId="25" hidden="1"/>
    <cellStyle name="Total" xfId="8715" builtinId="25" hidden="1"/>
    <cellStyle name="Total" xfId="8759" builtinId="25" hidden="1"/>
    <cellStyle name="Total" xfId="8792" builtinId="25" hidden="1"/>
    <cellStyle name="Total" xfId="8836" builtinId="25" hidden="1"/>
    <cellStyle name="Total" xfId="8875" builtinId="25" hidden="1"/>
    <cellStyle name="Total" xfId="8436" builtinId="25" hidden="1"/>
    <cellStyle name="Total" xfId="8952" builtinId="25" hidden="1"/>
    <cellStyle name="Total" xfId="8998" builtinId="25" hidden="1"/>
    <cellStyle name="Total" xfId="9041" builtinId="25" hidden="1"/>
    <cellStyle name="Total" xfId="9073" builtinId="25" hidden="1"/>
    <cellStyle name="Total" xfId="9116" builtinId="25" hidden="1"/>
    <cellStyle name="Total" xfId="9155" builtinId="25" hidden="1"/>
    <cellStyle name="Total" xfId="8644" builtinId="25" hidden="1"/>
    <cellStyle name="Total" xfId="9216" builtinId="25" hidden="1"/>
    <cellStyle name="Total" xfId="9261" builtinId="25" hidden="1"/>
    <cellStyle name="Total" xfId="9304" builtinId="25" hidden="1"/>
    <cellStyle name="Total" xfId="9337" builtinId="25" hidden="1"/>
    <cellStyle name="Total" xfId="9381" builtinId="25" hidden="1"/>
    <cellStyle name="Total" xfId="9420" builtinId="25" hidden="1"/>
    <cellStyle name="Total" xfId="9463" builtinId="25" hidden="1"/>
    <cellStyle name="Total" xfId="9511" builtinId="25" hidden="1"/>
    <cellStyle name="Total" xfId="6438" builtinId="25" hidden="1"/>
    <cellStyle name="Total" xfId="9599" builtinId="25" hidden="1"/>
    <cellStyle name="Total" xfId="9639" builtinId="25" hidden="1"/>
    <cellStyle name="Total" xfId="9690" builtinId="25" hidden="1"/>
    <cellStyle name="Total" xfId="9735" builtinId="25" hidden="1"/>
    <cellStyle name="Total" xfId="9776" builtinId="25" hidden="1"/>
    <cellStyle name="Total" xfId="9821" builtinId="25" hidden="1"/>
    <cellStyle name="Total" xfId="9858" builtinId="25" hidden="1"/>
    <cellStyle name="Total" xfId="9906" builtinId="25" hidden="1"/>
    <cellStyle name="Total" xfId="9945" builtinId="25" hidden="1"/>
    <cellStyle name="Total" xfId="9977" builtinId="25" hidden="1"/>
    <cellStyle name="Total" xfId="10024" builtinId="25" hidden="1"/>
    <cellStyle name="Total" xfId="10073" builtinId="25" hidden="1"/>
    <cellStyle name="Total" xfId="10118" builtinId="25" hidden="1"/>
    <cellStyle name="Total" xfId="10159" builtinId="25" hidden="1"/>
    <cellStyle name="Total" xfId="10203" builtinId="25" hidden="1"/>
    <cellStyle name="Total" xfId="10241" builtinId="25" hidden="1"/>
    <cellStyle name="Total" xfId="10289" builtinId="25" hidden="1"/>
    <cellStyle name="Total" xfId="10327" builtinId="25" hidden="1"/>
    <cellStyle name="Total" xfId="10359" builtinId="25" hidden="1"/>
    <cellStyle name="Total" xfId="10403" builtinId="25" hidden="1"/>
    <cellStyle name="Total" xfId="10098" builtinId="25" hidden="1"/>
    <cellStyle name="Total" xfId="10454" builtinId="25" hidden="1"/>
    <cellStyle name="Total" xfId="10495" builtinId="25" hidden="1"/>
    <cellStyle name="Total" xfId="10539" builtinId="25" hidden="1"/>
    <cellStyle name="Total" xfId="10577" builtinId="25" hidden="1"/>
    <cellStyle name="Total" xfId="10624" builtinId="25" hidden="1"/>
    <cellStyle name="Total" xfId="10664" builtinId="25" hidden="1"/>
    <cellStyle name="Total" xfId="10697" builtinId="25" hidden="1"/>
    <cellStyle name="Total" xfId="10743" builtinId="25" hidden="1"/>
    <cellStyle name="Total" xfId="10668" builtinId="25" hidden="1"/>
    <cellStyle name="Total" xfId="10784" builtinId="25" hidden="1"/>
    <cellStyle name="Total" xfId="10823" builtinId="25" hidden="1"/>
    <cellStyle name="Total" xfId="10864" builtinId="25" hidden="1"/>
    <cellStyle name="Total" xfId="10898" builtinId="25" hidden="1"/>
    <cellStyle name="Total" xfId="10941" builtinId="25" hidden="1"/>
    <cellStyle name="Total" xfId="10977" builtinId="25" hidden="1"/>
    <cellStyle name="Total" xfId="11007" builtinId="25" hidden="1"/>
    <cellStyle name="Total" xfId="11048" builtinId="25" hidden="1"/>
    <cellStyle name="Total" xfId="10441" builtinId="25" hidden="1"/>
    <cellStyle name="Total" xfId="11081" builtinId="25" hidden="1"/>
    <cellStyle name="Total" xfId="11112" builtinId="25" hidden="1"/>
    <cellStyle name="Total" xfId="11166" builtinId="25" hidden="1"/>
    <cellStyle name="Total" xfId="11221" builtinId="25" hidden="1"/>
    <cellStyle name="Total" xfId="11267" builtinId="25" hidden="1"/>
    <cellStyle name="Total" xfId="11311" builtinId="25" hidden="1"/>
    <cellStyle name="Total" xfId="11344" builtinId="25" hidden="1"/>
    <cellStyle name="Total" xfId="11387" builtinId="25" hidden="1"/>
    <cellStyle name="Total" xfId="11425" builtinId="25" hidden="1"/>
    <cellStyle name="Total" xfId="11458" builtinId="25" hidden="1"/>
    <cellStyle name="Total" xfId="11511" builtinId="25" hidden="1"/>
    <cellStyle name="Total" xfId="11557" builtinId="25" hidden="1"/>
    <cellStyle name="Total" xfId="11599" builtinId="25" hidden="1"/>
    <cellStyle name="Total" xfId="11631" builtinId="25" hidden="1"/>
    <cellStyle name="Total" xfId="11673" builtinId="25" hidden="1"/>
    <cellStyle name="Total" xfId="11712" builtinId="25" hidden="1"/>
    <cellStyle name="Total" xfId="11596" builtinId="25" hidden="1"/>
    <cellStyle name="Total" xfId="11785" builtinId="25" hidden="1"/>
    <cellStyle name="Total" xfId="11831" builtinId="25" hidden="1"/>
    <cellStyle name="Total" xfId="11873" builtinId="25" hidden="1"/>
    <cellStyle name="Total" xfId="11905" builtinId="25" hidden="1"/>
    <cellStyle name="Total" xfId="11948" builtinId="25" hidden="1"/>
    <cellStyle name="Total" xfId="11987" builtinId="25" hidden="1"/>
    <cellStyle name="Total" xfId="11559" builtinId="25" hidden="1"/>
    <cellStyle name="Total" xfId="12063" builtinId="25" hidden="1"/>
    <cellStyle name="Total" xfId="12106" builtinId="25" hidden="1"/>
    <cellStyle name="Total" xfId="12146" builtinId="25" hidden="1"/>
    <cellStyle name="Total" xfId="12176" builtinId="25" hidden="1"/>
    <cellStyle name="Total" xfId="12218" builtinId="25" hidden="1"/>
    <cellStyle name="Total" xfId="12257" builtinId="25" hidden="1"/>
    <cellStyle name="Total" xfId="11763" builtinId="25" hidden="1"/>
    <cellStyle name="Total" xfId="12317" builtinId="25" hidden="1"/>
    <cellStyle name="Total" xfId="12361" builtinId="25" hidden="1"/>
    <cellStyle name="Total" xfId="12403" builtinId="25" hidden="1"/>
    <cellStyle name="Total" xfId="12436" builtinId="25" hidden="1"/>
    <cellStyle name="Total" xfId="12480" builtinId="25" hidden="1"/>
    <cellStyle name="Total" xfId="12518" builtinId="25" hidden="1"/>
    <cellStyle name="Total" xfId="12560" builtinId="25" hidden="1"/>
    <cellStyle name="Total" xfId="12607" builtinId="25" hidden="1"/>
    <cellStyle name="Total" xfId="11420" builtinId="25" hidden="1"/>
    <cellStyle name="Total" xfId="9542" builtinId="25" hidden="1"/>
    <cellStyle name="Total" xfId="12522" builtinId="25" hidden="1"/>
    <cellStyle name="Total" xfId="12474" builtinId="25" hidden="1"/>
    <cellStyle name="Total" xfId="12221" builtinId="25" hidden="1"/>
    <cellStyle name="Total" xfId="12651" builtinId="25" hidden="1"/>
    <cellStyle name="Total" xfId="12694" builtinId="25" hidden="1"/>
    <cellStyle name="Total" xfId="12731" builtinId="25" hidden="1"/>
    <cellStyle name="Total" xfId="12779" builtinId="25" hidden="1"/>
    <cellStyle name="Total" xfId="12818" builtinId="25" hidden="1"/>
    <cellStyle name="Total" xfId="12850" builtinId="25" hidden="1"/>
    <cellStyle name="Total" xfId="12896" builtinId="25" hidden="1"/>
    <cellStyle name="Total" xfId="12944" builtinId="25" hidden="1"/>
    <cellStyle name="Total" xfId="12989" builtinId="25" hidden="1"/>
    <cellStyle name="Total" xfId="13030" builtinId="25" hidden="1"/>
    <cellStyle name="Total" xfId="13074" builtinId="25" hidden="1"/>
    <cellStyle name="Total" xfId="13112" builtinId="25" hidden="1"/>
    <cellStyle name="Total" xfId="13160" builtinId="25" hidden="1"/>
    <cellStyle name="Total" xfId="13198" builtinId="25" hidden="1"/>
    <cellStyle name="Total" xfId="13230" builtinId="25" hidden="1"/>
    <cellStyle name="Total" xfId="13274" builtinId="25" hidden="1"/>
    <cellStyle name="Total" xfId="12969" builtinId="25" hidden="1"/>
    <cellStyle name="Total" xfId="13325" builtinId="25" hidden="1"/>
    <cellStyle name="Total" xfId="13366" builtinId="25" hidden="1"/>
    <cellStyle name="Total" xfId="13410" builtinId="25" hidden="1"/>
    <cellStyle name="Total" xfId="13448" builtinId="25" hidden="1"/>
    <cellStyle name="Total" xfId="13495" builtinId="25" hidden="1"/>
    <cellStyle name="Total" xfId="13535" builtinId="25" hidden="1"/>
    <cellStyle name="Total" xfId="13568" builtinId="25" hidden="1"/>
    <cellStyle name="Total" xfId="13614" builtinId="25" hidden="1"/>
    <cellStyle name="Total" xfId="13539" builtinId="25" hidden="1"/>
    <cellStyle name="Total" xfId="13655" builtinId="25" hidden="1"/>
    <cellStyle name="Total" xfId="13693" builtinId="25" hidden="1"/>
    <cellStyle name="Total" xfId="13734" builtinId="25" hidden="1"/>
    <cellStyle name="Total" xfId="13768" builtinId="25" hidden="1"/>
    <cellStyle name="Total" xfId="13811" builtinId="25" hidden="1"/>
    <cellStyle name="Total" xfId="13847" builtinId="25" hidden="1"/>
    <cellStyle name="Total" xfId="13877" builtinId="25" hidden="1"/>
    <cellStyle name="Total" xfId="13918" builtinId="25" hidden="1"/>
    <cellStyle name="Total" xfId="13312" builtinId="25" hidden="1"/>
    <cellStyle name="Total" xfId="13950" builtinId="25" hidden="1"/>
    <cellStyle name="Total" xfId="13978" builtinId="25" hidden="1"/>
    <cellStyle name="Total" xfId="14026" builtinId="25" hidden="1"/>
    <cellStyle name="Total" xfId="14073" builtinId="25" hidden="1"/>
    <cellStyle name="Total" xfId="14116" builtinId="25" hidden="1"/>
    <cellStyle name="Total" xfId="14153" builtinId="25" hidden="1"/>
    <cellStyle name="Total" xfId="14182" builtinId="25" hidden="1"/>
    <cellStyle name="Total" xfId="14220" builtinId="25" hidden="1"/>
    <cellStyle name="Total" xfId="14256" builtinId="25" hidden="1"/>
    <cellStyle name="Total" xfId="14284" builtinId="25" hidden="1"/>
    <cellStyle name="Total" xfId="14332" builtinId="25" hidden="1"/>
    <cellStyle name="Total" xfId="14377" builtinId="25" hidden="1"/>
    <cellStyle name="Total" xfId="14416" builtinId="25" hidden="1"/>
    <cellStyle name="Total" xfId="14446" builtinId="25" hidden="1"/>
    <cellStyle name="Total" xfId="14485" builtinId="25" hidden="1"/>
    <cellStyle name="Total" xfId="14522" builtinId="25" hidden="1"/>
    <cellStyle name="Total" xfId="14413" builtinId="25" hidden="1"/>
    <cellStyle name="Total" xfId="14591" builtinId="25" hidden="1"/>
    <cellStyle name="Total" xfId="14635" builtinId="25" hidden="1"/>
    <cellStyle name="Total" xfId="14674" builtinId="25" hidden="1"/>
    <cellStyle name="Total" xfId="14704" builtinId="25" hidden="1"/>
    <cellStyle name="Total" xfId="14744" builtinId="25" hidden="1"/>
    <cellStyle name="Total" xfId="14781" builtinId="25" hidden="1"/>
    <cellStyle name="Total" xfId="14379" builtinId="25" hidden="1"/>
    <cellStyle name="Total" xfId="14853" builtinId="25" hidden="1"/>
    <cellStyle name="Total" xfId="14895" builtinId="25" hidden="1"/>
    <cellStyle name="Total" xfId="14932" builtinId="25" hidden="1"/>
    <cellStyle name="Total" xfId="14961" builtinId="25" hidden="1"/>
    <cellStyle name="Total" xfId="15000" builtinId="25" hidden="1"/>
    <cellStyle name="Total" xfId="15037" builtinId="25" hidden="1"/>
    <cellStyle name="Total" xfId="14569" builtinId="25" hidden="1"/>
    <cellStyle name="Total" xfId="15094" builtinId="25" hidden="1"/>
    <cellStyle name="Total" xfId="15136" builtinId="25" hidden="1"/>
    <cellStyle name="Total" xfId="15174" builtinId="25" hidden="1"/>
    <cellStyle name="Total" xfId="15204" builtinId="25" hidden="1"/>
    <cellStyle name="Total" xfId="15244" builtinId="25" hidden="1"/>
    <cellStyle name="Total" xfId="15281" builtinId="25" hidden="1"/>
    <cellStyle name="Total" xfId="15319" builtinId="25" hidden="1"/>
    <cellStyle name="Total" xfId="15358" builtinId="25" hidden="1"/>
    <cellStyle name="Warning Text" xfId="16" builtinId="11" hidden="1"/>
    <cellStyle name="Warning Text" xfId="73" builtinId="11" hidden="1"/>
    <cellStyle name="Warning Text" xfId="114" builtinId="11" hidden="1"/>
    <cellStyle name="Warning Text" xfId="163" builtinId="11" hidden="1"/>
    <cellStyle name="Warning Text" xfId="203" builtinId="11" hidden="1"/>
    <cellStyle name="Warning Text" xfId="257" builtinId="11" hidden="1"/>
    <cellStyle name="Warning Text" xfId="302" builtinId="11" hidden="1"/>
    <cellStyle name="Warning Text" xfId="345" builtinId="11" hidden="1"/>
    <cellStyle name="Warning Text" xfId="389" builtinId="11" hidden="1"/>
    <cellStyle name="Warning Text" xfId="375" builtinId="11" hidden="1"/>
    <cellStyle name="Warning Text" xfId="474" builtinId="11" hidden="1"/>
    <cellStyle name="Warning Text" xfId="459" builtinId="11" hidden="1"/>
    <cellStyle name="Warning Text" xfId="546" builtinId="11" hidden="1"/>
    <cellStyle name="Warning Text" xfId="593" builtinId="11" hidden="1"/>
    <cellStyle name="Warning Text" xfId="642" builtinId="11" hidden="1"/>
    <cellStyle name="Warning Text" xfId="686" builtinId="11" hidden="1"/>
    <cellStyle name="Warning Text" xfId="728" builtinId="11" hidden="1"/>
    <cellStyle name="Warning Text" xfId="771" builtinId="11" hidden="1"/>
    <cellStyle name="Warning Text" xfId="757" builtinId="11" hidden="1"/>
    <cellStyle name="Warning Text" xfId="857" builtinId="11" hidden="1"/>
    <cellStyle name="Warning Text" xfId="842" builtinId="11" hidden="1"/>
    <cellStyle name="Warning Text" xfId="928" builtinId="11" hidden="1"/>
    <cellStyle name="Warning Text" xfId="972" builtinId="11" hidden="1"/>
    <cellStyle name="Warning Text" xfId="756" builtinId="11" hidden="1"/>
    <cellStyle name="Warning Text" xfId="1022" builtinId="11" hidden="1"/>
    <cellStyle name="Warning Text" xfId="1064" builtinId="11" hidden="1"/>
    <cellStyle name="Warning Text" xfId="1107" builtinId="11" hidden="1"/>
    <cellStyle name="Warning Text" xfId="1094" builtinId="11" hidden="1"/>
    <cellStyle name="Warning Text" xfId="1192" builtinId="11" hidden="1"/>
    <cellStyle name="Warning Text" xfId="1178" builtinId="11" hidden="1"/>
    <cellStyle name="Warning Text" xfId="1266" builtinId="11" hidden="1"/>
    <cellStyle name="Warning Text" xfId="1312" builtinId="11" hidden="1"/>
    <cellStyle name="Warning Text" xfId="1275" builtinId="11" hidden="1"/>
    <cellStyle name="Warning Text" xfId="1352" builtinId="11" hidden="1"/>
    <cellStyle name="Warning Text" xfId="1392" builtinId="11" hidden="1"/>
    <cellStyle name="Warning Text" xfId="1432" builtinId="11" hidden="1"/>
    <cellStyle name="Warning Text" xfId="1419" builtinId="11" hidden="1"/>
    <cellStyle name="Warning Text" xfId="1509" builtinId="11" hidden="1"/>
    <cellStyle name="Warning Text" xfId="1495" builtinId="11" hidden="1"/>
    <cellStyle name="Warning Text" xfId="1576" builtinId="11" hidden="1"/>
    <cellStyle name="Warning Text" xfId="1617" builtinId="11" hidden="1"/>
    <cellStyle name="Warning Text" xfId="690" builtinId="11" hidden="1"/>
    <cellStyle name="Warning Text" xfId="1649" builtinId="11" hidden="1"/>
    <cellStyle name="Warning Text" xfId="1654" builtinId="11" hidden="1"/>
    <cellStyle name="Warning Text" xfId="1736" builtinId="11" hidden="1"/>
    <cellStyle name="Warning Text" xfId="1792" builtinId="11" hidden="1"/>
    <cellStyle name="Warning Text" xfId="1839" builtinId="11" hidden="1"/>
    <cellStyle name="Warning Text" xfId="1843" builtinId="11" hidden="1"/>
    <cellStyle name="Warning Text" xfId="1917" builtinId="11" hidden="1"/>
    <cellStyle name="Warning Text" xfId="1922" builtinId="11" hidden="1"/>
    <cellStyle name="Warning Text" xfId="1996" builtinId="11" hidden="1"/>
    <cellStyle name="Warning Text" xfId="2033" builtinId="11" hidden="1"/>
    <cellStyle name="Warning Text" xfId="2089" builtinId="11" hidden="1"/>
    <cellStyle name="Warning Text" xfId="2137" builtinId="11" hidden="1"/>
    <cellStyle name="Warning Text" xfId="2141" builtinId="11" hidden="1"/>
    <cellStyle name="Warning Text" xfId="2215" builtinId="11" hidden="1"/>
    <cellStyle name="Warning Text" xfId="2220" builtinId="11" hidden="1"/>
    <cellStyle name="Warning Text" xfId="2293" builtinId="11" hidden="1"/>
    <cellStyle name="Warning Text" xfId="2120" builtinId="11" hidden="1"/>
    <cellStyle name="Warning Text" xfId="2371" builtinId="11" hidden="1"/>
    <cellStyle name="Warning Text" xfId="2418" builtinId="11" hidden="1"/>
    <cellStyle name="Warning Text" xfId="2422" builtinId="11" hidden="1"/>
    <cellStyle name="Warning Text" xfId="2496" builtinId="11" hidden="1"/>
    <cellStyle name="Warning Text" xfId="2501" builtinId="11" hidden="1"/>
    <cellStyle name="Warning Text" xfId="2575" builtinId="11" hidden="1"/>
    <cellStyle name="Warning Text" xfId="2359" builtinId="11" hidden="1"/>
    <cellStyle name="Warning Text" xfId="2655" builtinId="11" hidden="1"/>
    <cellStyle name="Warning Text" xfId="2701" builtinId="11" hidden="1"/>
    <cellStyle name="Warning Text" xfId="2705" builtinId="11" hidden="1"/>
    <cellStyle name="Warning Text" xfId="2777" builtinId="11" hidden="1"/>
    <cellStyle name="Warning Text" xfId="2782" builtinId="11" hidden="1"/>
    <cellStyle name="Warning Text" xfId="2855" builtinId="11" hidden="1"/>
    <cellStyle name="Warning Text" xfId="2708" builtinId="11" hidden="1"/>
    <cellStyle name="Warning Text" xfId="2919" builtinId="11" hidden="1"/>
    <cellStyle name="Warning Text" xfId="2964" builtinId="11" hidden="1"/>
    <cellStyle name="Warning Text" xfId="2968" builtinId="11" hidden="1"/>
    <cellStyle name="Warning Text" xfId="3041" builtinId="11" hidden="1"/>
    <cellStyle name="Warning Text" xfId="3046" builtinId="11" hidden="1"/>
    <cellStyle name="Warning Text" xfId="3120" builtinId="11" hidden="1"/>
    <cellStyle name="Warning Text" xfId="3166" builtinId="11" hidden="1"/>
    <cellStyle name="Warning Text" xfId="3214" builtinId="11" hidden="1"/>
    <cellStyle name="Warning Text" xfId="3264" builtinId="11" hidden="1"/>
    <cellStyle name="Warning Text" xfId="3310" builtinId="11" hidden="1"/>
    <cellStyle name="Warning Text" xfId="3350" builtinId="11" hidden="1"/>
    <cellStyle name="Warning Text" xfId="3400" builtinId="11" hidden="1"/>
    <cellStyle name="Warning Text" xfId="3445" builtinId="11" hidden="1"/>
    <cellStyle name="Warning Text" xfId="3488" builtinId="11" hidden="1"/>
    <cellStyle name="Warning Text" xfId="3532" builtinId="11" hidden="1"/>
    <cellStyle name="Warning Text" xfId="3518" builtinId="11" hidden="1"/>
    <cellStyle name="Warning Text" xfId="3617" builtinId="11" hidden="1"/>
    <cellStyle name="Warning Text" xfId="3602" builtinId="11" hidden="1"/>
    <cellStyle name="Warning Text" xfId="3689" builtinId="11" hidden="1"/>
    <cellStyle name="Warning Text" xfId="3736" builtinId="11" hidden="1"/>
    <cellStyle name="Warning Text" xfId="3785" builtinId="11" hidden="1"/>
    <cellStyle name="Warning Text" xfId="3829" builtinId="11" hidden="1"/>
    <cellStyle name="Warning Text" xfId="3871" builtinId="11" hidden="1"/>
    <cellStyle name="Warning Text" xfId="3914" builtinId="11" hidden="1"/>
    <cellStyle name="Warning Text" xfId="3900" builtinId="11" hidden="1"/>
    <cellStyle name="Warning Text" xfId="4000" builtinId="11" hidden="1"/>
    <cellStyle name="Warning Text" xfId="3985" builtinId="11" hidden="1"/>
    <cellStyle name="Warning Text" xfId="4071" builtinId="11" hidden="1"/>
    <cellStyle name="Warning Text" xfId="4115" builtinId="11" hidden="1"/>
    <cellStyle name="Warning Text" xfId="3899" builtinId="11" hidden="1"/>
    <cellStyle name="Warning Text" xfId="4165" builtinId="11" hidden="1"/>
    <cellStyle name="Warning Text" xfId="4207" builtinId="11" hidden="1"/>
    <cellStyle name="Warning Text" xfId="4250" builtinId="11" hidden="1"/>
    <cellStyle name="Warning Text" xfId="4237" builtinId="11" hidden="1"/>
    <cellStyle name="Warning Text" xfId="4335" builtinId="11" hidden="1"/>
    <cellStyle name="Warning Text" xfId="4321" builtinId="11" hidden="1"/>
    <cellStyle name="Warning Text" xfId="4409" builtinId="11" hidden="1"/>
    <cellStyle name="Warning Text" xfId="4455" builtinId="11" hidden="1"/>
    <cellStyle name="Warning Text" xfId="4418" builtinId="11" hidden="1"/>
    <cellStyle name="Warning Text" xfId="4495" builtinId="11" hidden="1"/>
    <cellStyle name="Warning Text" xfId="4535" builtinId="11" hidden="1"/>
    <cellStyle name="Warning Text" xfId="4575" builtinId="11" hidden="1"/>
    <cellStyle name="Warning Text" xfId="4562" builtinId="11" hidden="1"/>
    <cellStyle name="Warning Text" xfId="4652" builtinId="11" hidden="1"/>
    <cellStyle name="Warning Text" xfId="4638" builtinId="11" hidden="1"/>
    <cellStyle name="Warning Text" xfId="4719" builtinId="11" hidden="1"/>
    <cellStyle name="Warning Text" xfId="4760" builtinId="11" hidden="1"/>
    <cellStyle name="Warning Text" xfId="3833" builtinId="11" hidden="1"/>
    <cellStyle name="Warning Text" xfId="4792" builtinId="11" hidden="1"/>
    <cellStyle name="Warning Text" xfId="4797" builtinId="11" hidden="1"/>
    <cellStyle name="Warning Text" xfId="4878" builtinId="11" hidden="1"/>
    <cellStyle name="Warning Text" xfId="4933" builtinId="11" hidden="1"/>
    <cellStyle name="Warning Text" xfId="4979" builtinId="11" hidden="1"/>
    <cellStyle name="Warning Text" xfId="4983" builtinId="11" hidden="1"/>
    <cellStyle name="Warning Text" xfId="5056" builtinId="11" hidden="1"/>
    <cellStyle name="Warning Text" xfId="5061" builtinId="11" hidden="1"/>
    <cellStyle name="Warning Text" xfId="5135" builtinId="11" hidden="1"/>
    <cellStyle name="Warning Text" xfId="5172" builtinId="11" hidden="1"/>
    <cellStyle name="Warning Text" xfId="5227" builtinId="11" hidden="1"/>
    <cellStyle name="Warning Text" xfId="5275" builtinId="11" hidden="1"/>
    <cellStyle name="Warning Text" xfId="5279" builtinId="11" hidden="1"/>
    <cellStyle name="Warning Text" xfId="5353" builtinId="11" hidden="1"/>
    <cellStyle name="Warning Text" xfId="5358" builtinId="11" hidden="1"/>
    <cellStyle name="Warning Text" xfId="5431" builtinId="11" hidden="1"/>
    <cellStyle name="Warning Text" xfId="5258" builtinId="11" hidden="1"/>
    <cellStyle name="Warning Text" xfId="5509" builtinId="11" hidden="1"/>
    <cellStyle name="Warning Text" xfId="5556" builtinId="11" hidden="1"/>
    <cellStyle name="Warning Text" xfId="5560" builtinId="11" hidden="1"/>
    <cellStyle name="Warning Text" xfId="5634" builtinId="11" hidden="1"/>
    <cellStyle name="Warning Text" xfId="5639" builtinId="11" hidden="1"/>
    <cellStyle name="Warning Text" xfId="5713" builtinId="11" hidden="1"/>
    <cellStyle name="Warning Text" xfId="5497" builtinId="11" hidden="1"/>
    <cellStyle name="Warning Text" xfId="5793" builtinId="11" hidden="1"/>
    <cellStyle name="Warning Text" xfId="5839" builtinId="11" hidden="1"/>
    <cellStyle name="Warning Text" xfId="5843" builtinId="11" hidden="1"/>
    <cellStyle name="Warning Text" xfId="5915" builtinId="11" hidden="1"/>
    <cellStyle name="Warning Text" xfId="5920" builtinId="11" hidden="1"/>
    <cellStyle name="Warning Text" xfId="5993" builtinId="11" hidden="1"/>
    <cellStyle name="Warning Text" xfId="5846" builtinId="11" hidden="1"/>
    <cellStyle name="Warning Text" xfId="6057" builtinId="11" hidden="1"/>
    <cellStyle name="Warning Text" xfId="6102" builtinId="11" hidden="1"/>
    <cellStyle name="Warning Text" xfId="6106" builtinId="11" hidden="1"/>
    <cellStyle name="Warning Text" xfId="6179" builtinId="11" hidden="1"/>
    <cellStyle name="Warning Text" xfId="6184" builtinId="11" hidden="1"/>
    <cellStyle name="Warning Text" xfId="6258" builtinId="11" hidden="1"/>
    <cellStyle name="Warning Text" xfId="6304" builtinId="11" hidden="1"/>
    <cellStyle name="Warning Text" xfId="6351" builtinId="11" hidden="1"/>
    <cellStyle name="Warning Text" xfId="6398" builtinId="11" hidden="1"/>
    <cellStyle name="Warning Text" xfId="6459" builtinId="11" hidden="1"/>
    <cellStyle name="Warning Text" xfId="6500" builtinId="11" hidden="1"/>
    <cellStyle name="Warning Text" xfId="6551" builtinId="11" hidden="1"/>
    <cellStyle name="Warning Text" xfId="6596" builtinId="11" hidden="1"/>
    <cellStyle name="Warning Text" xfId="6639" builtinId="11" hidden="1"/>
    <cellStyle name="Warning Text" xfId="6683" builtinId="11" hidden="1"/>
    <cellStyle name="Warning Text" xfId="6669" builtinId="11" hidden="1"/>
    <cellStyle name="Warning Text" xfId="6768" builtinId="11" hidden="1"/>
    <cellStyle name="Warning Text" xfId="6753" builtinId="11" hidden="1"/>
    <cellStyle name="Warning Text" xfId="6840" builtinId="11" hidden="1"/>
    <cellStyle name="Warning Text" xfId="6887" builtinId="11" hidden="1"/>
    <cellStyle name="Warning Text" xfId="6936" builtinId="11" hidden="1"/>
    <cellStyle name="Warning Text" xfId="6980" builtinId="11" hidden="1"/>
    <cellStyle name="Warning Text" xfId="7022" builtinId="11" hidden="1"/>
    <cellStyle name="Warning Text" xfId="7065" builtinId="11" hidden="1"/>
    <cellStyle name="Warning Text" xfId="7051" builtinId="11" hidden="1"/>
    <cellStyle name="Warning Text" xfId="7151" builtinId="11" hidden="1"/>
    <cellStyle name="Warning Text" xfId="7136" builtinId="11" hidden="1"/>
    <cellStyle name="Warning Text" xfId="7222" builtinId="11" hidden="1"/>
    <cellStyle name="Warning Text" xfId="7266" builtinId="11" hidden="1"/>
    <cellStyle name="Warning Text" xfId="7050" builtinId="11" hidden="1"/>
    <cellStyle name="Warning Text" xfId="7316" builtinId="11" hidden="1"/>
    <cellStyle name="Warning Text" xfId="7358" builtinId="11" hidden="1"/>
    <cellStyle name="Warning Text" xfId="7401" builtinId="11" hidden="1"/>
    <cellStyle name="Warning Text" xfId="7388" builtinId="11" hidden="1"/>
    <cellStyle name="Warning Text" xfId="7486" builtinId="11" hidden="1"/>
    <cellStyle name="Warning Text" xfId="7472" builtinId="11" hidden="1"/>
    <cellStyle name="Warning Text" xfId="7560" builtinId="11" hidden="1"/>
    <cellStyle name="Warning Text" xfId="7606" builtinId="11" hidden="1"/>
    <cellStyle name="Warning Text" xfId="7569" builtinId="11" hidden="1"/>
    <cellStyle name="Warning Text" xfId="7646" builtinId="11" hidden="1"/>
    <cellStyle name="Warning Text" xfId="7686" builtinId="11" hidden="1"/>
    <cellStyle name="Warning Text" xfId="7726" builtinId="11" hidden="1"/>
    <cellStyle name="Warning Text" xfId="7713" builtinId="11" hidden="1"/>
    <cellStyle name="Warning Text" xfId="7803" builtinId="11" hidden="1"/>
    <cellStyle name="Warning Text" xfId="7789" builtinId="11" hidden="1"/>
    <cellStyle name="Warning Text" xfId="7870" builtinId="11" hidden="1"/>
    <cellStyle name="Warning Text" xfId="7911" builtinId="11" hidden="1"/>
    <cellStyle name="Warning Text" xfId="6984" builtinId="11" hidden="1"/>
    <cellStyle name="Warning Text" xfId="7943" builtinId="11" hidden="1"/>
    <cellStyle name="Warning Text" xfId="7948" builtinId="11" hidden="1"/>
    <cellStyle name="Warning Text" xfId="8030" builtinId="11" hidden="1"/>
    <cellStyle name="Warning Text" xfId="8086" builtinId="11" hidden="1"/>
    <cellStyle name="Warning Text" xfId="8133" builtinId="11" hidden="1"/>
    <cellStyle name="Warning Text" xfId="8137" builtinId="11" hidden="1"/>
    <cellStyle name="Warning Text" xfId="8211" builtinId="11" hidden="1"/>
    <cellStyle name="Warning Text" xfId="8216" builtinId="11" hidden="1"/>
    <cellStyle name="Warning Text" xfId="8290" builtinId="11" hidden="1"/>
    <cellStyle name="Warning Text" xfId="8327" builtinId="11" hidden="1"/>
    <cellStyle name="Warning Text" xfId="8383" builtinId="11" hidden="1"/>
    <cellStyle name="Warning Text" xfId="8431" builtinId="11" hidden="1"/>
    <cellStyle name="Warning Text" xfId="8435" builtinId="11" hidden="1"/>
    <cellStyle name="Warning Text" xfId="8509" builtinId="11" hidden="1"/>
    <cellStyle name="Warning Text" xfId="8514" builtinId="11" hidden="1"/>
    <cellStyle name="Warning Text" xfId="8587" builtinId="11" hidden="1"/>
    <cellStyle name="Warning Text" xfId="8414" builtinId="11" hidden="1"/>
    <cellStyle name="Warning Text" xfId="8665" builtinId="11" hidden="1"/>
    <cellStyle name="Warning Text" xfId="8712" builtinId="11" hidden="1"/>
    <cellStyle name="Warning Text" xfId="8716" builtinId="11" hidden="1"/>
    <cellStyle name="Warning Text" xfId="8790" builtinId="11" hidden="1"/>
    <cellStyle name="Warning Text" xfId="8795" builtinId="11" hidden="1"/>
    <cellStyle name="Warning Text" xfId="8869" builtinId="11" hidden="1"/>
    <cellStyle name="Warning Text" xfId="8653" builtinId="11" hidden="1"/>
    <cellStyle name="Warning Text" xfId="8949" builtinId="11" hidden="1"/>
    <cellStyle name="Warning Text" xfId="8995" builtinId="11" hidden="1"/>
    <cellStyle name="Warning Text" xfId="8999" builtinId="11" hidden="1"/>
    <cellStyle name="Warning Text" xfId="9071" builtinId="11" hidden="1"/>
    <cellStyle name="Warning Text" xfId="9076" builtinId="11" hidden="1"/>
    <cellStyle name="Warning Text" xfId="9149" builtinId="11" hidden="1"/>
    <cellStyle name="Warning Text" xfId="9002" builtinId="11" hidden="1"/>
    <cellStyle name="Warning Text" xfId="9213" builtinId="11" hidden="1"/>
    <cellStyle name="Warning Text" xfId="9258" builtinId="11" hidden="1"/>
    <cellStyle name="Warning Text" xfId="9262" builtinId="11" hidden="1"/>
    <cellStyle name="Warning Text" xfId="9335" builtinId="11" hidden="1"/>
    <cellStyle name="Warning Text" xfId="9340" builtinId="11" hidden="1"/>
    <cellStyle name="Warning Text" xfId="9414" builtinId="11" hidden="1"/>
    <cellStyle name="Warning Text" xfId="9460" builtinId="11" hidden="1"/>
    <cellStyle name="Warning Text" xfId="9508" builtinId="11" hidden="1"/>
    <cellStyle name="Warning Text" xfId="6384" builtinId="11" hidden="1"/>
    <cellStyle name="Warning Text" xfId="9597" builtinId="11" hidden="1"/>
    <cellStyle name="Warning Text" xfId="9636" builtinId="11" hidden="1"/>
    <cellStyle name="Warning Text" xfId="9688" builtinId="11" hidden="1"/>
    <cellStyle name="Warning Text" xfId="9733" builtinId="11" hidden="1"/>
    <cellStyle name="Warning Text" xfId="9774" builtinId="11" hidden="1"/>
    <cellStyle name="Warning Text" xfId="9818" builtinId="11" hidden="1"/>
    <cellStyle name="Warning Text" xfId="9804" builtinId="11" hidden="1"/>
    <cellStyle name="Warning Text" xfId="9903" builtinId="11" hidden="1"/>
    <cellStyle name="Warning Text" xfId="9888" builtinId="11" hidden="1"/>
    <cellStyle name="Warning Text" xfId="9975" builtinId="11" hidden="1"/>
    <cellStyle name="Warning Text" xfId="10022" builtinId="11" hidden="1"/>
    <cellStyle name="Warning Text" xfId="10071" builtinId="11" hidden="1"/>
    <cellStyle name="Warning Text" xfId="10115" builtinId="11" hidden="1"/>
    <cellStyle name="Warning Text" xfId="10157" builtinId="11" hidden="1"/>
    <cellStyle name="Warning Text" xfId="10200" builtinId="11" hidden="1"/>
    <cellStyle name="Warning Text" xfId="10186" builtinId="11" hidden="1"/>
    <cellStyle name="Warning Text" xfId="10286" builtinId="11" hidden="1"/>
    <cellStyle name="Warning Text" xfId="10271" builtinId="11" hidden="1"/>
    <cellStyle name="Warning Text" xfId="10357" builtinId="11" hidden="1"/>
    <cellStyle name="Warning Text" xfId="10401" builtinId="11" hidden="1"/>
    <cellStyle name="Warning Text" xfId="10185" builtinId="11" hidden="1"/>
    <cellStyle name="Warning Text" xfId="10451" builtinId="11" hidden="1"/>
    <cellStyle name="Warning Text" xfId="10493" builtinId="11" hidden="1"/>
    <cellStyle name="Warning Text" xfId="10536" builtinId="11" hidden="1"/>
    <cellStyle name="Warning Text" xfId="10523" builtinId="11" hidden="1"/>
    <cellStyle name="Warning Text" xfId="10621" builtinId="11" hidden="1"/>
    <cellStyle name="Warning Text" xfId="10607" builtinId="11" hidden="1"/>
    <cellStyle name="Warning Text" xfId="10695" builtinId="11" hidden="1"/>
    <cellStyle name="Warning Text" xfId="10741" builtinId="11" hidden="1"/>
    <cellStyle name="Warning Text" xfId="10704" builtinId="11" hidden="1"/>
    <cellStyle name="Warning Text" xfId="10781" builtinId="11" hidden="1"/>
    <cellStyle name="Warning Text" xfId="10821" builtinId="11" hidden="1"/>
    <cellStyle name="Warning Text" xfId="10861" builtinId="11" hidden="1"/>
    <cellStyle name="Warning Text" xfId="10848" builtinId="11" hidden="1"/>
    <cellStyle name="Warning Text" xfId="10938" builtinId="11" hidden="1"/>
    <cellStyle name="Warning Text" xfId="10924" builtinId="11" hidden="1"/>
    <cellStyle name="Warning Text" xfId="11005" builtinId="11" hidden="1"/>
    <cellStyle name="Warning Text" xfId="11046" builtinId="11" hidden="1"/>
    <cellStyle name="Warning Text" xfId="10119" builtinId="11" hidden="1"/>
    <cellStyle name="Warning Text" xfId="11078" builtinId="11" hidden="1"/>
    <cellStyle name="Warning Text" xfId="11083" builtinId="11" hidden="1"/>
    <cellStyle name="Warning Text" xfId="11163" builtinId="11" hidden="1"/>
    <cellStyle name="Warning Text" xfId="11218" builtinId="11" hidden="1"/>
    <cellStyle name="Warning Text" xfId="11264" builtinId="11" hidden="1"/>
    <cellStyle name="Warning Text" xfId="11268" builtinId="11" hidden="1"/>
    <cellStyle name="Warning Text" xfId="11342" builtinId="11" hidden="1"/>
    <cellStyle name="Warning Text" xfId="11347" builtinId="11" hidden="1"/>
    <cellStyle name="Warning Text" xfId="11419" builtinId="11" hidden="1"/>
    <cellStyle name="Warning Text" xfId="11455" builtinId="11" hidden="1"/>
    <cellStyle name="Warning Text" xfId="11508" builtinId="11" hidden="1"/>
    <cellStyle name="Warning Text" xfId="11555" builtinId="11" hidden="1"/>
    <cellStyle name="Warning Text" xfId="11558" builtinId="11" hidden="1"/>
    <cellStyle name="Warning Text" xfId="11629" builtinId="11" hidden="1"/>
    <cellStyle name="Warning Text" xfId="11634" builtinId="11" hidden="1"/>
    <cellStyle name="Warning Text" xfId="11706" builtinId="11" hidden="1"/>
    <cellStyle name="Warning Text" xfId="11538" builtinId="11" hidden="1"/>
    <cellStyle name="Warning Text" xfId="11783" builtinId="11" hidden="1"/>
    <cellStyle name="Warning Text" xfId="11829" builtinId="11" hidden="1"/>
    <cellStyle name="Warning Text" xfId="11832" builtinId="11" hidden="1"/>
    <cellStyle name="Warning Text" xfId="11903" builtinId="11" hidden="1"/>
    <cellStyle name="Warning Text" xfId="11908" builtinId="11" hidden="1"/>
    <cellStyle name="Warning Text" xfId="11981" builtinId="11" hidden="1"/>
    <cellStyle name="Warning Text" xfId="11771" builtinId="11" hidden="1"/>
    <cellStyle name="Warning Text" xfId="12061" builtinId="11" hidden="1"/>
    <cellStyle name="Warning Text" xfId="12104" builtinId="11" hidden="1"/>
    <cellStyle name="Warning Text" xfId="12107" builtinId="11" hidden="1"/>
    <cellStyle name="Warning Text" xfId="12174" builtinId="11" hidden="1"/>
    <cellStyle name="Warning Text" xfId="12179" builtinId="11" hidden="1"/>
    <cellStyle name="Warning Text" xfId="12251" builtinId="11" hidden="1"/>
    <cellStyle name="Warning Text" xfId="12109" builtinId="11" hidden="1"/>
    <cellStyle name="Warning Text" xfId="12315" builtinId="11" hidden="1"/>
    <cellStyle name="Warning Text" xfId="12359" builtinId="11" hidden="1"/>
    <cellStyle name="Warning Text" xfId="12362" builtinId="11" hidden="1"/>
    <cellStyle name="Warning Text" xfId="12434" builtinId="11" hidden="1"/>
    <cellStyle name="Warning Text" xfId="12439" builtinId="11" hidden="1"/>
    <cellStyle name="Warning Text" xfId="12512" builtinId="11" hidden="1"/>
    <cellStyle name="Warning Text" xfId="12557" builtinId="11" hidden="1"/>
    <cellStyle name="Warning Text" xfId="12604" builtinId="11" hidden="1"/>
    <cellStyle name="Warning Text" xfId="12513" builtinId="11" hidden="1"/>
    <cellStyle name="Warning Text" xfId="12637" builtinId="11" hidden="1"/>
    <cellStyle name="Warning Text" xfId="9802" builtinId="11" hidden="1"/>
    <cellStyle name="Warning Text" xfId="12636" builtinId="11" hidden="1"/>
    <cellStyle name="Warning Text" xfId="12318" builtinId="11" hidden="1"/>
    <cellStyle name="Warning Text" xfId="12649" builtinId="11" hidden="1"/>
    <cellStyle name="Warning Text" xfId="12691" builtinId="11" hidden="1"/>
    <cellStyle name="Warning Text" xfId="12677" builtinId="11" hidden="1"/>
    <cellStyle name="Warning Text" xfId="12776" builtinId="11" hidden="1"/>
    <cellStyle name="Warning Text" xfId="12761" builtinId="11" hidden="1"/>
    <cellStyle name="Warning Text" xfId="12848" builtinId="11" hidden="1"/>
    <cellStyle name="Warning Text" xfId="12894" builtinId="11" hidden="1"/>
    <cellStyle name="Warning Text" xfId="12942" builtinId="11" hidden="1"/>
    <cellStyle name="Warning Text" xfId="12986" builtinId="11" hidden="1"/>
    <cellStyle name="Warning Text" xfId="13028" builtinId="11" hidden="1"/>
    <cellStyle name="Warning Text" xfId="13071" builtinId="11" hidden="1"/>
    <cellStyle name="Warning Text" xfId="13057" builtinId="11" hidden="1"/>
    <cellStyle name="Warning Text" xfId="13157" builtinId="11" hidden="1"/>
    <cellStyle name="Warning Text" xfId="13142" builtinId="11" hidden="1"/>
    <cellStyle name="Warning Text" xfId="13228" builtinId="11" hidden="1"/>
    <cellStyle name="Warning Text" xfId="13272" builtinId="11" hidden="1"/>
    <cellStyle name="Warning Text" xfId="13056" builtinId="11" hidden="1"/>
    <cellStyle name="Warning Text" xfId="13322" builtinId="11" hidden="1"/>
    <cellStyle name="Warning Text" xfId="13364" builtinId="11" hidden="1"/>
    <cellStyle name="Warning Text" xfId="13407" builtinId="11" hidden="1"/>
    <cellStyle name="Warning Text" xfId="13394" builtinId="11" hidden="1"/>
    <cellStyle name="Warning Text" xfId="13492" builtinId="11" hidden="1"/>
    <cellStyle name="Warning Text" xfId="13478" builtinId="11" hidden="1"/>
    <cellStyle name="Warning Text" xfId="13566" builtinId="11" hidden="1"/>
    <cellStyle name="Warning Text" xfId="13612" builtinId="11" hidden="1"/>
    <cellStyle name="Warning Text" xfId="13575" builtinId="11" hidden="1"/>
    <cellStyle name="Warning Text" xfId="13652" builtinId="11" hidden="1"/>
    <cellStyle name="Warning Text" xfId="13691" builtinId="11" hidden="1"/>
    <cellStyle name="Warning Text" xfId="13731" builtinId="11" hidden="1"/>
    <cellStyle name="Warning Text" xfId="13718" builtinId="11" hidden="1"/>
    <cellStyle name="Warning Text" xfId="13808" builtinId="11" hidden="1"/>
    <cellStyle name="Warning Text" xfId="13794" builtinId="11" hidden="1"/>
    <cellStyle name="Warning Text" xfId="13875" builtinId="11" hidden="1"/>
    <cellStyle name="Warning Text" xfId="13916" builtinId="11" hidden="1"/>
    <cellStyle name="Warning Text" xfId="12990" builtinId="11" hidden="1"/>
    <cellStyle name="Warning Text" xfId="13948" builtinId="11" hidden="1"/>
    <cellStyle name="Warning Text" xfId="13951" builtinId="11" hidden="1"/>
    <cellStyle name="Warning Text" xfId="14024" builtinId="11" hidden="1"/>
    <cellStyle name="Warning Text" xfId="14071" builtinId="11" hidden="1"/>
    <cellStyle name="Warning Text" xfId="14114" builtinId="11" hidden="1"/>
    <cellStyle name="Warning Text" xfId="14117" builtinId="11" hidden="1"/>
    <cellStyle name="Warning Text" xfId="14180" builtinId="11" hidden="1"/>
    <cellStyle name="Warning Text" xfId="14185" builtinId="11" hidden="1"/>
    <cellStyle name="Warning Text" xfId="14251" builtinId="11" hidden="1"/>
    <cellStyle name="Warning Text" xfId="14282" builtinId="11" hidden="1"/>
    <cellStyle name="Warning Text" xfId="14330" builtinId="11" hidden="1"/>
    <cellStyle name="Warning Text" xfId="14375" builtinId="11" hidden="1"/>
    <cellStyle name="Warning Text" xfId="14378" builtinId="11" hidden="1"/>
    <cellStyle name="Warning Text" xfId="14444" builtinId="11" hidden="1"/>
    <cellStyle name="Warning Text" xfId="14449" builtinId="11" hidden="1"/>
    <cellStyle name="Warning Text" xfId="14516" builtinId="11" hidden="1"/>
    <cellStyle name="Warning Text" xfId="14358" builtinId="11" hidden="1"/>
    <cellStyle name="Warning Text" xfId="14589" builtinId="11" hidden="1"/>
    <cellStyle name="Warning Text" xfId="14633" builtinId="11" hidden="1"/>
    <cellStyle name="Warning Text" xfId="14636" builtinId="11" hidden="1"/>
    <cellStyle name="Warning Text" xfId="14702" builtinId="11" hidden="1"/>
    <cellStyle name="Warning Text" xfId="14707" builtinId="11" hidden="1"/>
    <cellStyle name="Warning Text" xfId="14775" builtinId="11" hidden="1"/>
    <cellStyle name="Warning Text" xfId="14577" builtinId="11" hidden="1"/>
    <cellStyle name="Warning Text" xfId="14851" builtinId="11" hidden="1"/>
    <cellStyle name="Warning Text" xfId="14893" builtinId="11" hidden="1"/>
    <cellStyle name="Warning Text" xfId="14896" builtinId="11" hidden="1"/>
    <cellStyle name="Warning Text" xfId="14959" builtinId="11" hidden="1"/>
    <cellStyle name="Warning Text" xfId="14964" builtinId="11" hidden="1"/>
    <cellStyle name="Warning Text" xfId="15031" builtinId="11" hidden="1"/>
    <cellStyle name="Warning Text" xfId="14897" builtinId="11" hidden="1"/>
    <cellStyle name="Warning Text" xfId="15092" builtinId="11" hidden="1"/>
    <cellStyle name="Warning Text" xfId="15134" builtinId="11" hidden="1"/>
    <cellStyle name="Warning Text" xfId="15137" builtinId="11" hidden="1"/>
    <cellStyle name="Warning Text" xfId="15202" builtinId="11" hidden="1"/>
    <cellStyle name="Warning Text" xfId="15207" builtinId="11" hidden="1"/>
    <cellStyle name="Warning Text" xfId="15275" builtinId="11" hidden="1"/>
    <cellStyle name="Warning Text" xfId="15317" builtinId="11" hidden="1"/>
    <cellStyle name="Warning Text" xfId="15356" builtinId="11" hidden="1"/>
  </cellStyles>
  <dxfs count="30">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horizontal="center" vertical="center" textRotation="0" wrapText="1" indent="0" justifyLastLine="0" shrinkToFit="0" readingOrder="0"/>
      <border diagonalUp="0" diagonalDown="0" outline="0"/>
      <protection locked="1" hidden="0"/>
    </dxf>
    <dxf>
      <border outline="0">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top/>
      </border>
      <protection locked="1" hidden="0"/>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0" relative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231F20"/>
      <color rgb="FF5856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22</xdr:col>
      <xdr:colOff>74038</xdr:colOff>
      <xdr:row>0</xdr:row>
      <xdr:rowOff>52387</xdr:rowOff>
    </xdr:from>
    <xdr:to>
      <xdr:col>31</xdr:col>
      <xdr:colOff>188338</xdr:colOff>
      <xdr:row>0</xdr:row>
      <xdr:rowOff>333066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663" y="147637"/>
          <a:ext cx="1828800" cy="280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445275</xdr:colOff>
      <xdr:row>0</xdr:row>
      <xdr:rowOff>61919</xdr:rowOff>
    </xdr:from>
    <xdr:to>
      <xdr:col>6</xdr:col>
      <xdr:colOff>2274075</xdr:colOff>
      <xdr:row>0</xdr:row>
      <xdr:rowOff>342598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2900" y="61919"/>
          <a:ext cx="1828800" cy="2806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809625</xdr:colOff>
          <xdr:row>4</xdr:row>
          <xdr:rowOff>38100</xdr:rowOff>
        </xdr:from>
        <xdr:to>
          <xdr:col>6</xdr:col>
          <xdr:colOff>1428750</xdr:colOff>
          <xdr:row>5</xdr:row>
          <xdr:rowOff>76200</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7</xdr:row>
          <xdr:rowOff>47625</xdr:rowOff>
        </xdr:from>
        <xdr:to>
          <xdr:col>6</xdr:col>
          <xdr:colOff>1438275</xdr:colOff>
          <xdr:row>8</xdr:row>
          <xdr:rowOff>85725</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10</xdr:row>
          <xdr:rowOff>47625</xdr:rowOff>
        </xdr:from>
        <xdr:to>
          <xdr:col>6</xdr:col>
          <xdr:colOff>1762125</xdr:colOff>
          <xdr:row>11</xdr:row>
          <xdr:rowOff>85725</xdr:rowOff>
        </xdr:to>
        <xdr:sp macro="" textlink="">
          <xdr:nvSpPr>
            <xdr:cNvPr id="2060" name="Object 12" hidden="1">
              <a:extLst>
                <a:ext uri="{63B3BB69-23CF-44E3-9099-C40C66FF867C}">
                  <a14:compatExt spid="_x0000_s206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13</xdr:row>
          <xdr:rowOff>19050</xdr:rowOff>
        </xdr:from>
        <xdr:to>
          <xdr:col>6</xdr:col>
          <xdr:colOff>1485900</xdr:colOff>
          <xdr:row>14</xdr:row>
          <xdr:rowOff>57150</xdr:rowOff>
        </xdr:to>
        <xdr:sp macro="" textlink="">
          <xdr:nvSpPr>
            <xdr:cNvPr id="2062" name="Object 14" hidden="1">
              <a:extLst>
                <a:ext uri="{63B3BB69-23CF-44E3-9099-C40C66FF867C}">
                  <a14:compatExt spid="_x0000_s206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866775</xdr:colOff>
          <xdr:row>16</xdr:row>
          <xdr:rowOff>57150</xdr:rowOff>
        </xdr:from>
        <xdr:to>
          <xdr:col>6</xdr:col>
          <xdr:colOff>1362075</xdr:colOff>
          <xdr:row>17</xdr:row>
          <xdr:rowOff>95250</xdr:rowOff>
        </xdr:to>
        <xdr:sp macro="" textlink="">
          <xdr:nvSpPr>
            <xdr:cNvPr id="2063" name="Object 15" hidden="1">
              <a:extLst>
                <a:ext uri="{63B3BB69-23CF-44E3-9099-C40C66FF867C}">
                  <a14:compatExt spid="_x0000_s206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19</xdr:row>
          <xdr:rowOff>47625</xdr:rowOff>
        </xdr:from>
        <xdr:to>
          <xdr:col>6</xdr:col>
          <xdr:colOff>1390650</xdr:colOff>
          <xdr:row>20</xdr:row>
          <xdr:rowOff>85725</xdr:rowOff>
        </xdr:to>
        <xdr:sp macro="" textlink="">
          <xdr:nvSpPr>
            <xdr:cNvPr id="2064" name="Object 16" hidden="1">
              <a:extLst>
                <a:ext uri="{63B3BB69-23CF-44E3-9099-C40C66FF867C}">
                  <a14:compatExt spid="_x0000_s206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22</xdr:row>
          <xdr:rowOff>19050</xdr:rowOff>
        </xdr:from>
        <xdr:to>
          <xdr:col>6</xdr:col>
          <xdr:colOff>1228725</xdr:colOff>
          <xdr:row>24</xdr:row>
          <xdr:rowOff>66675</xdr:rowOff>
        </xdr:to>
        <xdr:sp macro="" textlink="">
          <xdr:nvSpPr>
            <xdr:cNvPr id="2065" name="Object 17" hidden="1">
              <a:extLst>
                <a:ext uri="{63B3BB69-23CF-44E3-9099-C40C66FF867C}">
                  <a14:compatExt spid="_x0000_s20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495300</xdr:colOff>
      <xdr:row>0</xdr:row>
      <xdr:rowOff>57150</xdr:rowOff>
    </xdr:from>
    <xdr:to>
      <xdr:col>4</xdr:col>
      <xdr:colOff>2324100</xdr:colOff>
      <xdr:row>0</xdr:row>
      <xdr:rowOff>337829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300" y="57150"/>
          <a:ext cx="1828800" cy="280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0User%20Directories/Josh%20Mutch/New%20Financial%20Analysis%20process/3%23%20-%20Assessment%20Recommen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Export"/>
      <sheetName val="Narrative"/>
      <sheetName val="Data Preparation"/>
      <sheetName val="Analysis"/>
      <sheetName val="Table"/>
      <sheetName val="Incentives"/>
    </sheetNames>
    <sheetDataSet>
      <sheetData sheetId="0">
        <row r="3">
          <cell r="A3">
            <v>1</v>
          </cell>
        </row>
      </sheetData>
      <sheetData sheetId="1"/>
      <sheetData sheetId="2"/>
      <sheetData sheetId="3"/>
      <sheetData sheetId="4"/>
      <sheetData sheetId="5"/>
    </sheetDataSet>
  </externalBook>
</externalLink>
</file>

<file path=xl/tables/table1.xml><?xml version="1.0" encoding="utf-8"?>
<table xmlns="http://schemas.openxmlformats.org/spreadsheetml/2006/main" id="2" name="Resource_Streams" displayName="Resource_Streams" ref="A6:C35" totalsRowShown="0" headerRowDxfId="29" dataDxfId="27" headerRowBorderDxfId="28" tableBorderDxfId="26" totalsRowBorderDxfId="25">
  <tableColumns count="3">
    <tableColumn id="1" name="Source Name" dataDxfId="24"/>
    <tableColumn id="2" name="Source Code" dataDxfId="23"/>
    <tableColumn id="3" name="Units" dataDxfId="22"/>
  </tableColumns>
  <tableStyleInfo name="TableStyleMedium9" showFirstColumn="0" showLastColumn="0" showRowStripes="1" showColumnStripes="0"/>
</table>
</file>

<file path=xl/tables/table2.xml><?xml version="1.0" encoding="utf-8"?>
<table xmlns="http://schemas.openxmlformats.org/spreadsheetml/2006/main" id="3" name="Application_Codes" displayName="Application_Codes" ref="A38:C42" totalsRowShown="0" headerRowDxfId="21" dataDxfId="19" headerRowBorderDxfId="20" tableBorderDxfId="18" totalsRowBorderDxfId="17">
  <tableColumns count="3">
    <tableColumn id="1" name="Application" dataDxfId="16"/>
    <tableColumn id="2" name="APP Code" dataDxfId="15"/>
    <tableColumn id="3" name="Examples" dataDxfId="14"/>
  </tableColumns>
  <tableStyleInfo name="TableStyleMedium9" showFirstColumn="0" showLastColumn="0" showRowStripes="1" showColumnStripes="0"/>
</table>
</file>

<file path=xl/tables/table3.xml><?xml version="1.0" encoding="utf-8"?>
<table xmlns="http://schemas.openxmlformats.org/spreadsheetml/2006/main" id="4" name="Production_Units" displayName="Production_Units" ref="A45:B53" totalsRowShown="0" headerRowDxfId="13" dataDxfId="11" headerRowBorderDxfId="12" tableBorderDxfId="10" totalsRowBorderDxfId="9">
  <tableColumns count="2">
    <tableColumn id="1" name="Display Units" dataDxfId="8"/>
    <tableColumn id="2" name="Rutgers Units" dataDxfId="7"/>
  </tableColumns>
  <tableStyleInfo name="TableStyleMedium9" showFirstColumn="0" showLastColumn="0" showRowStripes="1" showColumnStripes="0"/>
</table>
</file>

<file path=xl/tables/table4.xml><?xml version="1.0" encoding="utf-8"?>
<table xmlns="http://schemas.openxmlformats.org/spreadsheetml/2006/main" id="5" name="BP_Tools" displayName="BP_Tools" ref="A56:B66" totalsRowShown="0" headerRowDxfId="6" dataDxfId="4" headerRowBorderDxfId="5" tableBorderDxfId="3" totalsRowBorderDxfId="2">
  <tableColumns count="2">
    <tableColumn id="1" name="Tool Name" dataDxfId="1"/>
    <tableColumn id="2" name="Tool Desc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6.emf"/><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oleObject" Target="../embeddings/oleObject5.bin"/><Relationship Id="rId17" Type="http://schemas.openxmlformats.org/officeDocument/2006/relationships/image" Target="../media/image8.emf"/><Relationship Id="rId2" Type="http://schemas.openxmlformats.org/officeDocument/2006/relationships/drawing" Target="../drawings/drawing2.xml"/><Relationship Id="rId16" Type="http://schemas.openxmlformats.org/officeDocument/2006/relationships/oleObject" Target="../embeddings/oleObject7.bin"/><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4.emf"/><Relationship Id="rId1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hyperlink" Target="http://energytrust.org/" TargetMode="External"/><Relationship Id="rId2" Type="http://schemas.openxmlformats.org/officeDocument/2006/relationships/hyperlink" Target="http://dor.wa.gov/content/findtaxesandrates/taxincentives/incentiveprograms.aspx" TargetMode="External"/><Relationship Id="rId1" Type="http://schemas.openxmlformats.org/officeDocument/2006/relationships/hyperlink" Target="http://www.dsireusa.org/"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s://drive.google.com/drive/folders/0BwNtS6rE2LiRfkFTbzdjWW9xSHVXbGFmb09aOVVYNG90ejhEYmtTNGF0OC1jNmk3X01NZD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AA66"/>
  <sheetViews>
    <sheetView showGridLines="0" workbookViewId="0">
      <selection activeCell="J13" sqref="J13"/>
    </sheetView>
  </sheetViews>
  <sheetFormatPr defaultRowHeight="15" customHeight="1" x14ac:dyDescent="0.2"/>
  <cols>
    <col min="1" max="23" width="12.5" style="33" customWidth="1"/>
    <col min="24" max="24" width="17.6640625" style="33" customWidth="1"/>
    <col min="25" max="16384" width="9.33203125" style="33"/>
  </cols>
  <sheetData>
    <row r="1" spans="1:24" ht="15" customHeight="1" x14ac:dyDescent="0.2">
      <c r="A1" s="208" t="s">
        <v>12</v>
      </c>
      <c r="B1" s="208"/>
      <c r="C1" s="208"/>
      <c r="D1" s="208"/>
      <c r="E1" s="208"/>
      <c r="F1" s="208"/>
      <c r="G1" s="208"/>
      <c r="H1" s="208"/>
      <c r="I1" s="208"/>
      <c r="J1" s="208"/>
      <c r="K1" s="208"/>
      <c r="L1" s="208"/>
      <c r="M1" s="208"/>
      <c r="N1" s="208"/>
      <c r="O1" s="208"/>
      <c r="P1" s="208"/>
      <c r="Q1" s="208"/>
      <c r="R1" s="208"/>
      <c r="S1" s="208"/>
      <c r="T1" s="208"/>
      <c r="U1" s="208"/>
      <c r="V1" s="208"/>
      <c r="W1" s="208"/>
      <c r="X1" s="208"/>
    </row>
    <row r="2" spans="1:24" ht="45" customHeight="1" x14ac:dyDescent="0.2">
      <c r="A2" s="45" t="s">
        <v>13</v>
      </c>
      <c r="B2" s="45" t="s">
        <v>14</v>
      </c>
      <c r="C2" s="45" t="s">
        <v>15</v>
      </c>
      <c r="D2" s="45" t="s">
        <v>16</v>
      </c>
      <c r="E2" s="45" t="s">
        <v>17</v>
      </c>
      <c r="F2" s="45" t="s">
        <v>18</v>
      </c>
      <c r="G2" s="45" t="s">
        <v>19</v>
      </c>
      <c r="H2" s="45" t="s">
        <v>20</v>
      </c>
      <c r="I2" s="45" t="s">
        <v>21</v>
      </c>
      <c r="J2" s="45" t="s">
        <v>22</v>
      </c>
      <c r="K2" s="45" t="s">
        <v>23</v>
      </c>
      <c r="L2" s="45" t="s">
        <v>24</v>
      </c>
      <c r="M2" s="45" t="s">
        <v>25</v>
      </c>
      <c r="N2" s="45" t="s">
        <v>26</v>
      </c>
      <c r="O2" s="45" t="s">
        <v>27</v>
      </c>
      <c r="P2" s="45" t="s">
        <v>28</v>
      </c>
      <c r="Q2" s="45" t="s">
        <v>29</v>
      </c>
      <c r="R2" s="45" t="s">
        <v>30</v>
      </c>
      <c r="S2" s="45" t="s">
        <v>31</v>
      </c>
      <c r="T2" s="45" t="s">
        <v>32</v>
      </c>
      <c r="U2" s="45" t="s">
        <v>33</v>
      </c>
      <c r="V2" s="45" t="s">
        <v>34</v>
      </c>
      <c r="W2" s="45" t="s">
        <v>35</v>
      </c>
      <c r="X2" s="45" t="s">
        <v>319</v>
      </c>
    </row>
    <row r="3" spans="1:24" ht="15" customHeight="1" x14ac:dyDescent="0.2">
      <c r="A3" s="44" t="s">
        <v>275</v>
      </c>
      <c r="B3" s="44">
        <v>10</v>
      </c>
      <c r="C3" s="51">
        <v>2.1116000000000001</v>
      </c>
      <c r="D3" s="44" t="s">
        <v>106</v>
      </c>
      <c r="E3" s="44" t="s">
        <v>129</v>
      </c>
      <c r="F3" s="44" t="s">
        <v>258</v>
      </c>
      <c r="G3" s="50" t="str">
        <f>Narrative!B5</f>
        <v>Install an oxygen (O2) sensor in the boiler stack and a variable frequency drive (VFD) on the forced draft fan to control fan speed based on oxygen content. This will increase combustion efficiency by optimizing the air-fuel ratio and reduce natural gas consumption by 2.0%. Additionally, it will reduce fan power causing a 50% decrease in fan electrical consumption.</v>
      </c>
      <c r="H3" s="50" t="str">
        <f>Narrative!N91</f>
        <v>Insert Name</v>
      </c>
      <c r="I3" s="46" t="str">
        <f>Narrative!AI13</f>
        <v>Electrical Consumption</v>
      </c>
      <c r="J3" s="46">
        <f>Narrative!AR13</f>
        <v>50000</v>
      </c>
      <c r="K3" s="46">
        <f>Narrative!BB13</f>
        <v>2500</v>
      </c>
      <c r="L3" s="46" t="str">
        <f>Narrative!AI14</f>
        <v>Natural Gas</v>
      </c>
      <c r="M3" s="46">
        <f>Narrative!AR14</f>
        <v>500</v>
      </c>
      <c r="N3" s="46">
        <f>Narrative!BB14</f>
        <v>2500</v>
      </c>
      <c r="O3" s="46">
        <f>Narrative!AI15</f>
        <v>0</v>
      </c>
      <c r="P3" s="46">
        <f>Narrative!AR15</f>
        <v>0</v>
      </c>
      <c r="Q3" s="46">
        <f>Narrative!BB15</f>
        <v>0</v>
      </c>
      <c r="R3" s="46">
        <f>Narrative!AI16</f>
        <v>0</v>
      </c>
      <c r="S3" s="46">
        <f>Narrative!AR16</f>
        <v>0</v>
      </c>
      <c r="T3" s="46">
        <f>Narrative!BB16</f>
        <v>0</v>
      </c>
      <c r="U3" s="46">
        <f ca="1">Narrative!S21</f>
        <v>5617</v>
      </c>
      <c r="V3" s="44"/>
      <c r="W3" s="44" t="s">
        <v>160</v>
      </c>
      <c r="X3" s="205">
        <f ca="1">Incentives!C16</f>
        <v>5567</v>
      </c>
    </row>
    <row r="4" spans="1:24" ht="15" customHeight="1" x14ac:dyDescent="0.2">
      <c r="A4" s="28"/>
      <c r="B4" s="28"/>
      <c r="C4" s="28"/>
      <c r="D4" s="28"/>
      <c r="E4" s="28"/>
      <c r="F4" s="28"/>
      <c r="G4" s="28"/>
      <c r="H4" s="28"/>
      <c r="I4" s="28"/>
      <c r="J4" s="28"/>
      <c r="K4" s="28"/>
      <c r="L4" s="28"/>
      <c r="M4" s="28"/>
      <c r="N4" s="28"/>
      <c r="O4" s="34"/>
      <c r="P4" s="34"/>
      <c r="Q4" s="34"/>
      <c r="R4" s="34"/>
      <c r="S4" s="34"/>
      <c r="T4" s="28"/>
      <c r="U4" s="28"/>
      <c r="V4" s="28"/>
      <c r="W4" s="28"/>
    </row>
    <row r="5" spans="1:24" ht="15" customHeight="1" x14ac:dyDescent="0.2">
      <c r="A5" s="206" t="s">
        <v>36</v>
      </c>
      <c r="B5" s="206"/>
      <c r="C5" s="206"/>
      <c r="D5" s="10"/>
      <c r="E5" s="28"/>
      <c r="F5" s="28"/>
      <c r="G5" s="28"/>
      <c r="H5" s="28"/>
      <c r="I5" s="28"/>
      <c r="J5" s="28"/>
      <c r="K5" s="28"/>
      <c r="L5" s="28"/>
      <c r="M5" s="28"/>
      <c r="N5" s="28"/>
      <c r="O5" s="28"/>
      <c r="P5" s="28"/>
      <c r="Q5" s="28"/>
      <c r="R5" s="28"/>
      <c r="S5" s="28"/>
      <c r="T5" s="28"/>
      <c r="U5" s="28"/>
      <c r="V5" s="28"/>
      <c r="W5" s="28"/>
    </row>
    <row r="6" spans="1:24" ht="15" customHeight="1" x14ac:dyDescent="0.2">
      <c r="A6" s="11" t="s">
        <v>37</v>
      </c>
      <c r="B6" s="12" t="s">
        <v>38</v>
      </c>
      <c r="C6" s="13" t="s">
        <v>6</v>
      </c>
      <c r="D6" s="10"/>
      <c r="E6" s="41"/>
      <c r="F6" s="28"/>
      <c r="G6" s="28"/>
      <c r="H6" s="28"/>
      <c r="I6" s="28"/>
      <c r="J6" s="28"/>
      <c r="K6" s="28"/>
      <c r="L6" s="28"/>
      <c r="M6" s="28"/>
      <c r="N6" s="28"/>
      <c r="O6" s="28"/>
      <c r="P6" s="28"/>
      <c r="Q6" s="28"/>
      <c r="R6" s="28"/>
      <c r="S6" s="28"/>
      <c r="T6" s="28"/>
      <c r="U6" s="28"/>
      <c r="V6" s="28"/>
      <c r="W6" s="28"/>
    </row>
    <row r="7" spans="1:24" ht="15" customHeight="1" x14ac:dyDescent="0.2">
      <c r="A7" s="14" t="s">
        <v>39</v>
      </c>
      <c r="B7" s="15" t="s">
        <v>40</v>
      </c>
      <c r="C7" s="16" t="s">
        <v>41</v>
      </c>
      <c r="D7" s="10"/>
      <c r="E7" s="41"/>
      <c r="F7" s="28"/>
      <c r="G7" s="28"/>
      <c r="H7" s="28"/>
      <c r="I7" s="28"/>
      <c r="J7" s="28"/>
      <c r="K7" s="28"/>
      <c r="L7" s="28"/>
      <c r="M7" s="28"/>
      <c r="N7" s="28"/>
      <c r="O7" s="28"/>
      <c r="P7" s="28"/>
      <c r="Q7" s="28"/>
      <c r="R7" s="28"/>
      <c r="S7" s="28"/>
      <c r="T7" s="28"/>
      <c r="U7" s="28"/>
      <c r="V7" s="28"/>
      <c r="W7" s="28"/>
    </row>
    <row r="8" spans="1:24" ht="15" customHeight="1" x14ac:dyDescent="0.2">
      <c r="A8" s="14" t="s">
        <v>42</v>
      </c>
      <c r="B8" s="15" t="s">
        <v>43</v>
      </c>
      <c r="C8" s="16" t="s">
        <v>44</v>
      </c>
      <c r="D8" s="10"/>
      <c r="E8" s="28"/>
      <c r="F8" s="28"/>
      <c r="G8" s="28"/>
      <c r="H8" s="28"/>
      <c r="I8" s="28"/>
      <c r="J8" s="28"/>
      <c r="K8" s="28"/>
      <c r="L8" s="28"/>
      <c r="M8" s="28"/>
      <c r="N8" s="28"/>
      <c r="O8" s="28"/>
      <c r="P8" s="28"/>
      <c r="Q8" s="28"/>
      <c r="R8" s="28"/>
      <c r="S8" s="28"/>
      <c r="T8" s="28"/>
      <c r="U8" s="28"/>
      <c r="V8" s="28"/>
      <c r="W8" s="28"/>
    </row>
    <row r="9" spans="1:24" ht="15" customHeight="1" x14ac:dyDescent="0.2">
      <c r="A9" s="14" t="s">
        <v>45</v>
      </c>
      <c r="B9" s="15" t="s">
        <v>46</v>
      </c>
      <c r="C9" s="16" t="s">
        <v>47</v>
      </c>
      <c r="D9" s="10"/>
      <c r="E9" s="28"/>
      <c r="F9" s="28"/>
      <c r="G9" s="28"/>
      <c r="H9" s="28"/>
      <c r="I9" s="28"/>
      <c r="J9" s="28"/>
      <c r="K9" s="28"/>
      <c r="L9" s="28"/>
      <c r="M9" s="28"/>
      <c r="N9" s="28"/>
      <c r="O9" s="28"/>
      <c r="P9" s="28"/>
      <c r="Q9" s="28"/>
      <c r="R9" s="28"/>
      <c r="S9" s="28"/>
      <c r="T9" s="28"/>
      <c r="U9" s="28"/>
      <c r="V9" s="28"/>
      <c r="W9" s="28"/>
    </row>
    <row r="10" spans="1:24" ht="15" customHeight="1" x14ac:dyDescent="0.2">
      <c r="A10" s="14" t="s">
        <v>48</v>
      </c>
      <c r="B10" s="15" t="s">
        <v>49</v>
      </c>
      <c r="C10" s="16" t="s">
        <v>11</v>
      </c>
      <c r="D10" s="10"/>
      <c r="E10" s="41"/>
      <c r="F10" s="28"/>
      <c r="G10" s="28"/>
      <c r="H10" s="28"/>
      <c r="I10" s="28"/>
      <c r="J10" s="28"/>
      <c r="K10" s="28"/>
      <c r="L10" s="28"/>
      <c r="M10" s="28"/>
      <c r="N10" s="28"/>
      <c r="O10" s="28"/>
      <c r="P10" s="28"/>
      <c r="Q10" s="28"/>
      <c r="R10" s="28"/>
      <c r="S10" s="28"/>
      <c r="T10" s="28"/>
      <c r="U10" s="28"/>
      <c r="V10" s="28"/>
      <c r="W10" s="28"/>
    </row>
    <row r="11" spans="1:24" ht="15" customHeight="1" x14ac:dyDescent="0.2">
      <c r="A11" s="14" t="s">
        <v>50</v>
      </c>
      <c r="B11" s="15" t="s">
        <v>51</v>
      </c>
      <c r="C11" s="16" t="s">
        <v>11</v>
      </c>
      <c r="D11" s="10"/>
      <c r="E11" s="28"/>
      <c r="F11" s="28"/>
      <c r="G11" s="28"/>
      <c r="H11" s="28"/>
      <c r="I11" s="28"/>
      <c r="J11" s="28"/>
      <c r="K11" s="28"/>
      <c r="L11" s="28"/>
      <c r="M11" s="28"/>
      <c r="N11" s="28"/>
      <c r="O11" s="28"/>
      <c r="P11" s="28"/>
      <c r="Q11" s="28"/>
      <c r="R11" s="28"/>
      <c r="S11" s="28"/>
      <c r="T11" s="28"/>
      <c r="U11" s="28"/>
      <c r="V11" s="28"/>
      <c r="W11" s="28"/>
    </row>
    <row r="12" spans="1:24" ht="15" customHeight="1" x14ac:dyDescent="0.2">
      <c r="A12" s="14" t="s">
        <v>52</v>
      </c>
      <c r="B12" s="15" t="s">
        <v>53</v>
      </c>
      <c r="C12" s="16" t="s">
        <v>11</v>
      </c>
      <c r="D12" s="10"/>
      <c r="E12" s="28"/>
      <c r="F12" s="28"/>
      <c r="G12" s="28"/>
      <c r="H12" s="28"/>
      <c r="I12" s="28"/>
      <c r="J12" s="28"/>
      <c r="K12" s="28"/>
      <c r="L12" s="28"/>
      <c r="M12" s="28"/>
      <c r="N12" s="28"/>
      <c r="O12" s="28"/>
      <c r="P12" s="28"/>
      <c r="Q12" s="28"/>
      <c r="R12" s="28"/>
      <c r="S12" s="28"/>
      <c r="T12" s="28"/>
      <c r="U12" s="28"/>
      <c r="V12" s="28"/>
      <c r="W12" s="28"/>
    </row>
    <row r="13" spans="1:24" ht="15" customHeight="1" x14ac:dyDescent="0.2">
      <c r="A13" s="14" t="s">
        <v>54</v>
      </c>
      <c r="B13" s="15" t="s">
        <v>55</v>
      </c>
      <c r="C13" s="16" t="s">
        <v>11</v>
      </c>
      <c r="D13" s="10"/>
      <c r="E13" s="28"/>
      <c r="F13" s="28"/>
      <c r="G13" s="28"/>
      <c r="H13" s="28"/>
      <c r="I13" s="28"/>
      <c r="J13" s="28"/>
      <c r="K13" s="28"/>
      <c r="L13" s="28"/>
      <c r="M13" s="28"/>
      <c r="N13" s="28"/>
      <c r="O13" s="28"/>
      <c r="P13" s="28"/>
      <c r="Q13" s="28"/>
      <c r="R13" s="28"/>
      <c r="S13" s="28"/>
      <c r="T13" s="28"/>
      <c r="U13" s="28"/>
      <c r="V13" s="28"/>
      <c r="W13" s="28"/>
    </row>
    <row r="14" spans="1:24" ht="15" customHeight="1" x14ac:dyDescent="0.2">
      <c r="A14" s="14" t="s">
        <v>56</v>
      </c>
      <c r="B14" s="15" t="s">
        <v>57</v>
      </c>
      <c r="C14" s="16" t="s">
        <v>11</v>
      </c>
      <c r="D14" s="10"/>
      <c r="E14" s="28"/>
      <c r="F14" s="28"/>
      <c r="G14" s="28"/>
      <c r="H14" s="28"/>
      <c r="I14" s="28"/>
      <c r="J14" s="28"/>
      <c r="K14" s="28"/>
      <c r="L14" s="28"/>
      <c r="M14" s="28"/>
      <c r="N14" s="28"/>
      <c r="O14" s="28"/>
      <c r="P14" s="28"/>
      <c r="Q14" s="28"/>
      <c r="R14" s="28"/>
      <c r="S14" s="28"/>
      <c r="T14" s="28"/>
      <c r="U14" s="28"/>
      <c r="V14" s="28"/>
      <c r="W14" s="28"/>
    </row>
    <row r="15" spans="1:24" ht="15" customHeight="1" x14ac:dyDescent="0.2">
      <c r="A15" s="14" t="s">
        <v>58</v>
      </c>
      <c r="B15" s="15" t="s">
        <v>59</v>
      </c>
      <c r="C15" s="16" t="s">
        <v>11</v>
      </c>
      <c r="D15" s="10"/>
      <c r="E15" s="28"/>
      <c r="F15" s="28"/>
      <c r="G15" s="28"/>
      <c r="H15" s="28"/>
      <c r="I15" s="28"/>
      <c r="J15" s="28"/>
      <c r="K15" s="28"/>
      <c r="L15" s="28"/>
      <c r="M15" s="28"/>
      <c r="N15" s="28"/>
      <c r="O15" s="28"/>
      <c r="P15" s="28"/>
      <c r="Q15" s="28"/>
      <c r="R15" s="28"/>
      <c r="S15" s="28"/>
      <c r="T15" s="28"/>
      <c r="U15" s="28"/>
      <c r="V15" s="28"/>
      <c r="W15" s="28"/>
    </row>
    <row r="16" spans="1:24" ht="15" customHeight="1" x14ac:dyDescent="0.2">
      <c r="A16" s="14" t="s">
        <v>60</v>
      </c>
      <c r="B16" s="15" t="s">
        <v>61</v>
      </c>
      <c r="C16" s="16" t="s">
        <v>11</v>
      </c>
      <c r="D16" s="10"/>
      <c r="E16" s="28"/>
      <c r="F16" s="28"/>
      <c r="G16" s="28"/>
      <c r="H16" s="28"/>
      <c r="I16" s="28"/>
      <c r="J16" s="28"/>
      <c r="K16" s="28"/>
      <c r="L16" s="28"/>
      <c r="M16" s="28"/>
      <c r="N16" s="28"/>
      <c r="O16" s="28"/>
      <c r="P16" s="28"/>
      <c r="Q16" s="28"/>
      <c r="R16" s="28"/>
      <c r="S16" s="28"/>
      <c r="T16" s="28"/>
      <c r="U16" s="28"/>
      <c r="V16" s="28"/>
      <c r="W16" s="28"/>
    </row>
    <row r="17" spans="1:23" ht="15" customHeight="1" x14ac:dyDescent="0.2">
      <c r="A17" s="14" t="s">
        <v>62</v>
      </c>
      <c r="B17" s="15" t="s">
        <v>63</v>
      </c>
      <c r="C17" s="16" t="s">
        <v>11</v>
      </c>
      <c r="D17" s="10"/>
      <c r="E17" s="28"/>
      <c r="F17" s="28"/>
      <c r="G17" s="28"/>
      <c r="H17" s="28"/>
      <c r="I17" s="28"/>
      <c r="J17" s="28"/>
      <c r="K17" s="28"/>
      <c r="L17" s="28"/>
      <c r="M17" s="28"/>
      <c r="N17" s="28"/>
      <c r="O17" s="28"/>
      <c r="P17" s="28"/>
      <c r="Q17" s="28"/>
      <c r="R17" s="28"/>
      <c r="S17" s="28"/>
      <c r="T17" s="28"/>
      <c r="U17" s="28"/>
      <c r="V17" s="28"/>
      <c r="W17" s="28"/>
    </row>
    <row r="18" spans="1:23" ht="15" customHeight="1" x14ac:dyDescent="0.2">
      <c r="A18" s="14" t="s">
        <v>64</v>
      </c>
      <c r="B18" s="15" t="s">
        <v>65</v>
      </c>
      <c r="C18" s="16" t="s">
        <v>11</v>
      </c>
      <c r="D18" s="10"/>
      <c r="E18" s="28"/>
      <c r="F18" s="28"/>
      <c r="G18" s="28"/>
      <c r="H18" s="28"/>
      <c r="I18" s="28"/>
      <c r="J18" s="28"/>
      <c r="K18" s="28"/>
      <c r="L18" s="28"/>
      <c r="M18" s="28"/>
      <c r="N18" s="28"/>
      <c r="O18" s="28"/>
      <c r="P18" s="28"/>
      <c r="Q18" s="28"/>
      <c r="R18" s="28"/>
      <c r="S18" s="28"/>
      <c r="T18" s="28"/>
      <c r="U18" s="28"/>
      <c r="V18" s="28"/>
      <c r="W18" s="28"/>
    </row>
    <row r="19" spans="1:23" ht="15" customHeight="1" x14ac:dyDescent="0.2">
      <c r="A19" s="14" t="s">
        <v>66</v>
      </c>
      <c r="B19" s="15" t="s">
        <v>67</v>
      </c>
      <c r="C19" s="16" t="s">
        <v>11</v>
      </c>
      <c r="D19" s="10"/>
      <c r="E19" s="28"/>
      <c r="F19" s="28"/>
      <c r="G19" s="28"/>
      <c r="H19" s="28"/>
      <c r="I19" s="28"/>
      <c r="J19" s="28"/>
      <c r="K19" s="28"/>
      <c r="L19" s="28"/>
      <c r="M19" s="28"/>
      <c r="N19" s="28"/>
      <c r="O19" s="28"/>
      <c r="P19" s="28"/>
      <c r="Q19" s="28"/>
      <c r="R19" s="28"/>
      <c r="S19" s="28"/>
      <c r="T19" s="28"/>
      <c r="U19" s="28"/>
      <c r="V19" s="28"/>
      <c r="W19" s="28"/>
    </row>
    <row r="20" spans="1:23" ht="15" customHeight="1" x14ac:dyDescent="0.2">
      <c r="A20" s="14" t="s">
        <v>68</v>
      </c>
      <c r="B20" s="15" t="s">
        <v>69</v>
      </c>
      <c r="C20" s="16" t="s">
        <v>11</v>
      </c>
      <c r="D20" s="10"/>
      <c r="E20" s="28"/>
      <c r="F20" s="28"/>
      <c r="G20" s="28"/>
      <c r="H20" s="28"/>
      <c r="I20" s="28"/>
      <c r="J20" s="28"/>
      <c r="K20" s="28"/>
      <c r="L20" s="28"/>
      <c r="M20" s="28"/>
      <c r="N20" s="28"/>
      <c r="O20" s="28"/>
      <c r="P20" s="28"/>
      <c r="Q20" s="28"/>
      <c r="R20" s="28"/>
      <c r="S20" s="28"/>
      <c r="T20" s="28"/>
      <c r="U20" s="28"/>
      <c r="V20" s="28"/>
      <c r="W20" s="28"/>
    </row>
    <row r="21" spans="1:23" ht="15" customHeight="1" x14ac:dyDescent="0.2">
      <c r="A21" s="14" t="s">
        <v>70</v>
      </c>
      <c r="B21" s="15" t="s">
        <v>71</v>
      </c>
      <c r="C21" s="16" t="s">
        <v>72</v>
      </c>
      <c r="D21" s="10"/>
      <c r="E21" s="28"/>
      <c r="F21" s="28"/>
      <c r="G21" s="28"/>
      <c r="H21" s="28"/>
      <c r="I21" s="28"/>
      <c r="J21" s="28"/>
      <c r="K21" s="28"/>
      <c r="L21" s="28"/>
      <c r="M21" s="28"/>
      <c r="N21" s="28"/>
      <c r="O21" s="28"/>
      <c r="P21" s="28"/>
      <c r="Q21" s="28"/>
      <c r="R21" s="28"/>
      <c r="S21" s="28"/>
      <c r="T21" s="28"/>
      <c r="U21" s="28"/>
      <c r="V21" s="28"/>
      <c r="W21" s="28"/>
    </row>
    <row r="22" spans="1:23" ht="15" customHeight="1" x14ac:dyDescent="0.2">
      <c r="A22" s="14" t="s">
        <v>73</v>
      </c>
      <c r="B22" s="15" t="s">
        <v>74</v>
      </c>
      <c r="C22" s="16" t="s">
        <v>72</v>
      </c>
      <c r="D22" s="10"/>
      <c r="E22" s="10"/>
      <c r="F22" s="10"/>
      <c r="G22" s="10"/>
      <c r="H22" s="28"/>
      <c r="I22" s="28"/>
      <c r="J22" s="28"/>
      <c r="K22" s="28"/>
      <c r="L22" s="28"/>
      <c r="M22" s="28"/>
      <c r="N22" s="28"/>
      <c r="O22" s="28"/>
      <c r="P22" s="28"/>
      <c r="Q22" s="28"/>
      <c r="R22" s="28"/>
      <c r="S22" s="28"/>
      <c r="T22" s="28"/>
      <c r="U22" s="28"/>
      <c r="V22" s="28"/>
      <c r="W22" s="28"/>
    </row>
    <row r="23" spans="1:23" ht="15" customHeight="1" x14ac:dyDescent="0.2">
      <c r="A23" s="14" t="s">
        <v>75</v>
      </c>
      <c r="B23" s="15" t="s">
        <v>76</v>
      </c>
      <c r="C23" s="16" t="s">
        <v>72</v>
      </c>
      <c r="D23" s="10"/>
      <c r="E23" s="10"/>
      <c r="F23" s="10"/>
      <c r="G23" s="10"/>
      <c r="H23" s="28"/>
      <c r="I23" s="28"/>
      <c r="J23" s="28"/>
      <c r="K23" s="28"/>
      <c r="L23" s="28"/>
      <c r="M23" s="28"/>
      <c r="N23" s="28"/>
      <c r="O23" s="28"/>
      <c r="P23" s="28"/>
      <c r="Q23" s="28"/>
      <c r="R23" s="28"/>
      <c r="S23" s="28"/>
      <c r="T23" s="28"/>
      <c r="U23" s="28"/>
      <c r="V23" s="28"/>
      <c r="W23" s="28"/>
    </row>
    <row r="24" spans="1:23" ht="15" customHeight="1" x14ac:dyDescent="0.2">
      <c r="A24" s="14" t="s">
        <v>77</v>
      </c>
      <c r="B24" s="15" t="s">
        <v>78</v>
      </c>
      <c r="C24" s="16" t="s">
        <v>79</v>
      </c>
      <c r="D24" s="10"/>
      <c r="E24" s="10"/>
      <c r="F24" s="10"/>
      <c r="G24" s="10"/>
      <c r="H24" s="28"/>
      <c r="I24" s="28"/>
      <c r="J24" s="28"/>
      <c r="K24" s="28"/>
      <c r="L24" s="28"/>
      <c r="M24" s="28"/>
      <c r="N24" s="28"/>
      <c r="O24" s="28"/>
      <c r="P24" s="28"/>
      <c r="Q24" s="28"/>
      <c r="R24" s="28"/>
      <c r="S24" s="28"/>
      <c r="T24" s="28"/>
      <c r="U24" s="28"/>
      <c r="V24" s="28"/>
      <c r="W24" s="28"/>
    </row>
    <row r="25" spans="1:23" ht="15" customHeight="1" x14ac:dyDescent="0.2">
      <c r="A25" s="14" t="s">
        <v>80</v>
      </c>
      <c r="B25" s="15" t="s">
        <v>81</v>
      </c>
      <c r="C25" s="16" t="s">
        <v>79</v>
      </c>
      <c r="D25" s="10"/>
      <c r="E25" s="10"/>
      <c r="F25" s="10"/>
      <c r="G25" s="10"/>
      <c r="H25" s="28"/>
      <c r="I25" s="28"/>
      <c r="J25" s="28"/>
      <c r="K25" s="28"/>
      <c r="L25" s="28"/>
      <c r="M25" s="28"/>
      <c r="N25" s="28"/>
      <c r="O25" s="28"/>
      <c r="P25" s="28"/>
      <c r="Q25" s="28"/>
      <c r="R25" s="28"/>
      <c r="S25" s="28"/>
      <c r="T25" s="28"/>
      <c r="U25" s="28"/>
      <c r="V25" s="28"/>
      <c r="W25" s="28"/>
    </row>
    <row r="26" spans="1:23" ht="15" customHeight="1" x14ac:dyDescent="0.2">
      <c r="A26" s="14" t="s">
        <v>82</v>
      </c>
      <c r="B26" s="15" t="s">
        <v>83</v>
      </c>
      <c r="C26" s="16" t="s">
        <v>79</v>
      </c>
      <c r="D26" s="10"/>
      <c r="E26" s="10"/>
      <c r="F26" s="10"/>
      <c r="G26" s="10"/>
      <c r="H26" s="28"/>
      <c r="I26" s="28"/>
      <c r="J26" s="28"/>
      <c r="K26" s="28"/>
      <c r="L26" s="28"/>
      <c r="M26" s="28"/>
      <c r="N26" s="28"/>
      <c r="O26" s="28"/>
      <c r="P26" s="28"/>
      <c r="Q26" s="28"/>
      <c r="R26" s="28"/>
      <c r="S26" s="28"/>
      <c r="T26" s="28"/>
      <c r="U26" s="28"/>
      <c r="V26" s="28"/>
      <c r="W26" s="28"/>
    </row>
    <row r="27" spans="1:23" ht="15" customHeight="1" x14ac:dyDescent="0.2">
      <c r="A27" s="14" t="s">
        <v>84</v>
      </c>
      <c r="B27" s="15" t="s">
        <v>85</v>
      </c>
      <c r="C27" s="16" t="s">
        <v>47</v>
      </c>
      <c r="D27" s="10"/>
      <c r="E27" s="10"/>
      <c r="F27" s="10"/>
      <c r="G27" s="10"/>
      <c r="H27" s="28"/>
      <c r="I27" s="28"/>
      <c r="J27" s="28"/>
      <c r="K27" s="28"/>
      <c r="L27" s="28"/>
      <c r="M27" s="28"/>
      <c r="N27" s="28"/>
      <c r="O27" s="28"/>
      <c r="P27" s="28"/>
      <c r="Q27" s="28"/>
      <c r="R27" s="28"/>
      <c r="S27" s="28"/>
      <c r="T27" s="28"/>
      <c r="U27" s="28"/>
      <c r="V27" s="28"/>
      <c r="W27" s="28"/>
    </row>
    <row r="28" spans="1:23" ht="15" customHeight="1" x14ac:dyDescent="0.2">
      <c r="A28" s="14" t="s">
        <v>86</v>
      </c>
      <c r="B28" s="15" t="s">
        <v>87</v>
      </c>
      <c r="C28" s="16" t="s">
        <v>47</v>
      </c>
      <c r="D28" s="10"/>
      <c r="E28" s="10"/>
      <c r="F28" s="10"/>
      <c r="G28" s="10"/>
      <c r="H28" s="28"/>
      <c r="I28" s="28"/>
      <c r="J28" s="28"/>
      <c r="K28" s="28"/>
      <c r="L28" s="28"/>
      <c r="M28" s="28"/>
      <c r="N28" s="28"/>
      <c r="O28" s="28"/>
      <c r="P28" s="28"/>
      <c r="Q28" s="28"/>
      <c r="R28" s="28"/>
      <c r="S28" s="28"/>
      <c r="T28" s="28"/>
      <c r="U28" s="28"/>
      <c r="V28" s="28"/>
      <c r="W28" s="28"/>
    </row>
    <row r="29" spans="1:23" ht="15" customHeight="1" x14ac:dyDescent="0.2">
      <c r="A29" s="14" t="s">
        <v>88</v>
      </c>
      <c r="B29" s="15" t="s">
        <v>89</v>
      </c>
      <c r="C29" s="16" t="s">
        <v>47</v>
      </c>
      <c r="D29" s="10"/>
      <c r="E29" s="10"/>
      <c r="F29" s="10"/>
      <c r="G29" s="10"/>
      <c r="H29" s="28"/>
      <c r="I29" s="28"/>
      <c r="J29" s="28"/>
      <c r="K29" s="28"/>
      <c r="L29" s="28"/>
      <c r="M29" s="28"/>
      <c r="N29" s="28"/>
      <c r="O29" s="28"/>
      <c r="P29" s="28"/>
      <c r="Q29" s="28"/>
      <c r="R29" s="28"/>
      <c r="S29" s="28"/>
      <c r="T29" s="28"/>
      <c r="U29" s="28"/>
      <c r="V29" s="28"/>
      <c r="W29" s="28"/>
    </row>
    <row r="30" spans="1:23" ht="15" customHeight="1" x14ac:dyDescent="0.2">
      <c r="A30" s="14" t="s">
        <v>90</v>
      </c>
      <c r="B30" s="15" t="s">
        <v>91</v>
      </c>
      <c r="C30" s="16" t="s">
        <v>47</v>
      </c>
      <c r="D30" s="10"/>
      <c r="E30" s="10"/>
      <c r="F30" s="10"/>
      <c r="G30" s="10"/>
      <c r="H30" s="28"/>
      <c r="I30" s="28"/>
      <c r="J30" s="28"/>
      <c r="K30" s="28"/>
      <c r="L30" s="28"/>
      <c r="M30" s="28"/>
      <c r="N30" s="28"/>
      <c r="O30" s="28"/>
      <c r="P30" s="28"/>
      <c r="Q30" s="28"/>
      <c r="R30" s="28"/>
      <c r="S30" s="28"/>
      <c r="T30" s="28"/>
      <c r="U30" s="28"/>
      <c r="V30" s="28"/>
      <c r="W30" s="28"/>
    </row>
    <row r="31" spans="1:23" ht="15" customHeight="1" x14ac:dyDescent="0.2">
      <c r="A31" s="14" t="s">
        <v>92</v>
      </c>
      <c r="B31" s="15" t="s">
        <v>93</v>
      </c>
      <c r="C31" s="16" t="s">
        <v>47</v>
      </c>
      <c r="D31" s="10"/>
      <c r="E31" s="10"/>
      <c r="F31" s="10"/>
      <c r="G31" s="10"/>
      <c r="H31" s="28"/>
      <c r="I31" s="28"/>
      <c r="J31" s="28"/>
      <c r="K31" s="28"/>
      <c r="L31" s="28"/>
      <c r="M31" s="28"/>
      <c r="N31" s="28"/>
      <c r="O31" s="28"/>
      <c r="P31" s="28"/>
      <c r="Q31" s="28"/>
      <c r="R31" s="28"/>
      <c r="S31" s="28"/>
      <c r="T31" s="28"/>
      <c r="U31" s="28"/>
      <c r="V31" s="28"/>
      <c r="W31" s="28"/>
    </row>
    <row r="32" spans="1:23" ht="15" customHeight="1" x14ac:dyDescent="0.2">
      <c r="A32" s="14" t="s">
        <v>94</v>
      </c>
      <c r="B32" s="15" t="s">
        <v>95</v>
      </c>
      <c r="C32" s="16" t="s">
        <v>47</v>
      </c>
      <c r="D32" s="10"/>
      <c r="E32" s="10"/>
      <c r="F32" s="10"/>
      <c r="G32" s="10"/>
      <c r="H32" s="28"/>
      <c r="I32" s="28"/>
      <c r="J32" s="28"/>
      <c r="K32" s="28"/>
      <c r="L32" s="28"/>
      <c r="M32" s="28"/>
      <c r="N32" s="28"/>
      <c r="O32" s="28"/>
      <c r="P32" s="28"/>
      <c r="Q32" s="28"/>
      <c r="R32" s="28"/>
      <c r="S32" s="28"/>
      <c r="T32" s="28"/>
      <c r="U32" s="28"/>
      <c r="V32" s="28"/>
      <c r="W32" s="28"/>
    </row>
    <row r="33" spans="1:27" ht="15" customHeight="1" x14ac:dyDescent="0.2">
      <c r="A33" s="14" t="s">
        <v>96</v>
      </c>
      <c r="B33" s="15" t="s">
        <v>97</v>
      </c>
      <c r="C33" s="16" t="s">
        <v>47</v>
      </c>
      <c r="D33" s="10"/>
      <c r="E33" s="10"/>
      <c r="F33" s="10"/>
      <c r="G33" s="10"/>
      <c r="H33" s="28"/>
      <c r="I33" s="28"/>
      <c r="J33" s="28"/>
      <c r="K33" s="28"/>
      <c r="L33" s="28"/>
      <c r="M33" s="28"/>
      <c r="N33" s="28"/>
      <c r="O33" s="28"/>
      <c r="P33" s="28"/>
      <c r="Q33" s="28"/>
      <c r="R33" s="28"/>
      <c r="S33" s="28"/>
      <c r="T33" s="28"/>
      <c r="U33" s="28"/>
      <c r="V33" s="28"/>
      <c r="W33" s="28"/>
    </row>
    <row r="34" spans="1:27" ht="15" customHeight="1" x14ac:dyDescent="0.2">
      <c r="A34" s="14" t="s">
        <v>98</v>
      </c>
      <c r="B34" s="15" t="s">
        <v>99</v>
      </c>
      <c r="C34" s="16" t="s">
        <v>47</v>
      </c>
      <c r="D34" s="10"/>
      <c r="E34" s="10"/>
      <c r="F34" s="10"/>
      <c r="G34" s="10"/>
      <c r="H34" s="28"/>
      <c r="I34" s="28"/>
      <c r="J34" s="28"/>
      <c r="K34" s="28"/>
      <c r="L34" s="28"/>
      <c r="M34" s="28"/>
      <c r="N34" s="28"/>
      <c r="O34" s="28"/>
      <c r="P34" s="28"/>
      <c r="Q34" s="28"/>
      <c r="R34" s="28"/>
      <c r="S34" s="28"/>
      <c r="T34" s="28"/>
      <c r="U34" s="28"/>
      <c r="V34" s="28"/>
      <c r="W34" s="28"/>
    </row>
    <row r="35" spans="1:27" ht="15" customHeight="1" x14ac:dyDescent="0.2">
      <c r="A35" s="17" t="s">
        <v>100</v>
      </c>
      <c r="B35" s="18" t="s">
        <v>101</v>
      </c>
      <c r="C35" s="19" t="s">
        <v>102</v>
      </c>
      <c r="D35" s="10"/>
      <c r="E35" s="10"/>
      <c r="F35" s="10"/>
      <c r="G35" s="10"/>
      <c r="H35" s="28"/>
      <c r="I35" s="28"/>
      <c r="J35" s="28"/>
      <c r="K35" s="28"/>
      <c r="L35" s="28"/>
      <c r="M35" s="28"/>
      <c r="N35" s="28"/>
      <c r="O35" s="28"/>
      <c r="P35" s="28"/>
      <c r="Q35" s="28"/>
      <c r="R35" s="28"/>
      <c r="S35" s="28"/>
      <c r="T35" s="28"/>
      <c r="U35" s="28"/>
      <c r="V35" s="28"/>
      <c r="W35" s="28"/>
    </row>
    <row r="36" spans="1:27" ht="15" customHeight="1" x14ac:dyDescent="0.2">
      <c r="A36" s="28"/>
      <c r="B36" s="28"/>
      <c r="C36" s="28"/>
      <c r="D36" s="28"/>
      <c r="E36" s="28"/>
      <c r="F36" s="28"/>
      <c r="G36" s="28"/>
      <c r="H36" s="28"/>
      <c r="I36" s="28"/>
      <c r="J36" s="28"/>
      <c r="K36" s="28"/>
      <c r="L36" s="28"/>
      <c r="M36" s="28"/>
      <c r="N36" s="28"/>
      <c r="O36" s="28"/>
      <c r="P36" s="28"/>
      <c r="Q36" s="28"/>
      <c r="R36" s="28"/>
      <c r="S36" s="28"/>
      <c r="T36" s="28"/>
      <c r="U36" s="28"/>
      <c r="V36" s="28"/>
      <c r="W36" s="28"/>
    </row>
    <row r="37" spans="1:27" ht="15" customHeight="1" x14ac:dyDescent="0.2">
      <c r="A37" s="206" t="s">
        <v>103</v>
      </c>
      <c r="B37" s="206"/>
      <c r="C37" s="206"/>
      <c r="D37" s="28"/>
      <c r="E37" s="28"/>
      <c r="F37" s="28"/>
      <c r="G37" s="28"/>
      <c r="H37" s="28"/>
      <c r="I37" s="28"/>
      <c r="J37" s="28"/>
      <c r="K37" s="28"/>
      <c r="L37" s="28"/>
      <c r="M37" s="28"/>
      <c r="N37" s="28"/>
      <c r="O37" s="28"/>
      <c r="P37" s="28"/>
      <c r="Q37" s="28"/>
      <c r="R37" s="28"/>
      <c r="S37" s="28"/>
      <c r="T37" s="28"/>
      <c r="U37" s="28"/>
      <c r="V37" s="28"/>
      <c r="W37" s="28"/>
    </row>
    <row r="38" spans="1:27" ht="15" customHeight="1" x14ac:dyDescent="0.2">
      <c r="A38" s="11" t="s">
        <v>104</v>
      </c>
      <c r="B38" s="12" t="s">
        <v>16</v>
      </c>
      <c r="C38" s="20" t="s">
        <v>105</v>
      </c>
      <c r="D38" s="28"/>
      <c r="E38" s="28"/>
      <c r="F38" s="28"/>
      <c r="G38" s="28"/>
      <c r="H38" s="28"/>
      <c r="I38" s="28"/>
      <c r="J38" s="28"/>
      <c r="K38" s="28"/>
      <c r="L38" s="28"/>
      <c r="M38" s="28"/>
      <c r="N38" s="28"/>
      <c r="O38" s="28"/>
      <c r="P38" s="28"/>
      <c r="Q38" s="28"/>
      <c r="R38" s="28"/>
      <c r="S38" s="28"/>
      <c r="T38" s="28"/>
      <c r="U38" s="28"/>
      <c r="V38" s="28"/>
      <c r="W38" s="28"/>
    </row>
    <row r="39" spans="1:27" ht="15" customHeight="1" x14ac:dyDescent="0.2">
      <c r="A39" s="21" t="s">
        <v>106</v>
      </c>
      <c r="B39" s="15">
        <v>1</v>
      </c>
      <c r="C39" s="22" t="s">
        <v>107</v>
      </c>
      <c r="D39" s="28"/>
      <c r="E39" s="28"/>
      <c r="F39" s="28"/>
      <c r="G39" s="28"/>
      <c r="H39" s="28"/>
      <c r="I39" s="28"/>
      <c r="J39" s="28"/>
      <c r="K39" s="28"/>
      <c r="L39" s="28"/>
      <c r="M39" s="28"/>
      <c r="N39" s="28"/>
      <c r="O39" s="28"/>
      <c r="P39" s="28"/>
      <c r="Q39" s="28"/>
      <c r="R39" s="28"/>
      <c r="S39" s="28"/>
      <c r="T39" s="28"/>
      <c r="U39" s="28"/>
      <c r="V39" s="28"/>
      <c r="W39" s="28"/>
    </row>
    <row r="40" spans="1:27" ht="15" customHeight="1" x14ac:dyDescent="0.2">
      <c r="A40" s="21" t="s">
        <v>108</v>
      </c>
      <c r="B40" s="15">
        <v>2</v>
      </c>
      <c r="C40" s="22" t="s">
        <v>109</v>
      </c>
      <c r="D40" s="28"/>
      <c r="E40" s="28"/>
      <c r="F40" s="28"/>
      <c r="G40" s="28"/>
      <c r="H40" s="28"/>
      <c r="I40" s="28"/>
      <c r="J40" s="28"/>
      <c r="K40" s="28"/>
      <c r="L40" s="28"/>
      <c r="M40" s="28"/>
      <c r="N40" s="28"/>
      <c r="O40" s="28"/>
      <c r="P40" s="28"/>
      <c r="Q40" s="28"/>
      <c r="R40" s="28"/>
      <c r="S40" s="28"/>
      <c r="T40" s="28"/>
      <c r="U40" s="28"/>
      <c r="V40" s="28"/>
      <c r="W40" s="28"/>
    </row>
    <row r="41" spans="1:27" ht="15" customHeight="1" x14ac:dyDescent="0.2">
      <c r="A41" s="21" t="s">
        <v>110</v>
      </c>
      <c r="B41" s="15">
        <v>3</v>
      </c>
      <c r="C41" s="22" t="s">
        <v>111</v>
      </c>
      <c r="D41" s="28"/>
      <c r="E41" s="28"/>
      <c r="F41" s="28"/>
      <c r="G41" s="28"/>
      <c r="H41" s="28"/>
      <c r="I41" s="28"/>
      <c r="J41" s="28"/>
      <c r="K41" s="28"/>
      <c r="L41" s="28"/>
      <c r="M41" s="28"/>
      <c r="N41" s="28"/>
      <c r="O41" s="28"/>
      <c r="P41" s="28"/>
      <c r="Q41" s="28"/>
      <c r="R41" s="28"/>
      <c r="S41" s="28"/>
      <c r="T41" s="28"/>
      <c r="U41" s="28"/>
      <c r="V41" s="28"/>
      <c r="W41" s="28"/>
    </row>
    <row r="42" spans="1:27" ht="15" customHeight="1" x14ac:dyDescent="0.2">
      <c r="A42" s="23" t="s">
        <v>112</v>
      </c>
      <c r="B42" s="18">
        <v>4</v>
      </c>
      <c r="C42" s="24" t="s">
        <v>113</v>
      </c>
      <c r="D42" s="28"/>
      <c r="E42" s="28"/>
      <c r="F42" s="28"/>
      <c r="G42" s="28"/>
      <c r="H42" s="28"/>
      <c r="I42" s="28"/>
      <c r="J42" s="28"/>
      <c r="K42" s="28"/>
      <c r="L42" s="28"/>
      <c r="M42" s="28"/>
      <c r="N42" s="28"/>
      <c r="O42" s="28"/>
      <c r="P42" s="28"/>
      <c r="Q42" s="28"/>
      <c r="R42" s="28"/>
      <c r="S42" s="28"/>
      <c r="T42" s="28"/>
      <c r="U42" s="28"/>
      <c r="V42" s="28"/>
      <c r="W42" s="28"/>
      <c r="AA42" s="75" t="s">
        <v>184</v>
      </c>
    </row>
    <row r="43" spans="1:27" ht="15" customHeight="1" x14ac:dyDescent="0.2">
      <c r="A43" s="25"/>
      <c r="B43" s="25"/>
      <c r="C43" s="25"/>
      <c r="D43" s="28"/>
      <c r="E43" s="28"/>
      <c r="F43" s="28"/>
      <c r="G43" s="28"/>
      <c r="H43" s="28"/>
      <c r="I43" s="28"/>
      <c r="J43" s="28"/>
      <c r="K43" s="28"/>
      <c r="L43" s="28"/>
      <c r="M43" s="28"/>
      <c r="N43" s="28"/>
      <c r="O43" s="28"/>
      <c r="P43" s="28"/>
      <c r="Q43" s="28"/>
      <c r="R43" s="28"/>
      <c r="S43" s="28"/>
      <c r="T43" s="28"/>
      <c r="U43" s="28"/>
      <c r="V43" s="28"/>
      <c r="W43" s="28"/>
    </row>
    <row r="44" spans="1:27" ht="15" customHeight="1" x14ac:dyDescent="0.2">
      <c r="A44" s="206" t="s">
        <v>114</v>
      </c>
      <c r="B44" s="206"/>
      <c r="C44" s="26"/>
      <c r="D44" s="28"/>
      <c r="E44" s="28"/>
      <c r="F44" s="28"/>
      <c r="G44" s="28"/>
      <c r="H44" s="28"/>
      <c r="I44" s="28"/>
      <c r="J44" s="28"/>
      <c r="K44" s="28"/>
      <c r="L44" s="28"/>
      <c r="M44" s="28"/>
      <c r="N44" s="28"/>
      <c r="O44" s="28"/>
      <c r="P44" s="28"/>
      <c r="Q44" s="28"/>
      <c r="R44" s="28"/>
      <c r="S44" s="28"/>
      <c r="T44" s="28"/>
      <c r="U44" s="28"/>
      <c r="V44" s="28"/>
      <c r="W44" s="28"/>
    </row>
    <row r="45" spans="1:27" ht="15" customHeight="1" x14ac:dyDescent="0.2">
      <c r="A45" s="11" t="s">
        <v>115</v>
      </c>
      <c r="B45" s="20" t="s">
        <v>116</v>
      </c>
      <c r="C45" s="27"/>
      <c r="D45" s="28"/>
      <c r="E45" s="28"/>
      <c r="F45" s="28"/>
      <c r="G45" s="28"/>
      <c r="H45" s="28"/>
      <c r="I45" s="28"/>
      <c r="J45" s="28"/>
      <c r="K45" s="28"/>
      <c r="L45" s="28"/>
      <c r="M45" s="28"/>
      <c r="N45" s="28"/>
      <c r="O45" s="28"/>
      <c r="P45" s="28"/>
      <c r="Q45" s="28"/>
      <c r="R45" s="28"/>
      <c r="S45" s="28"/>
      <c r="T45" s="28"/>
      <c r="U45" s="28"/>
      <c r="V45" s="28"/>
      <c r="W45" s="28"/>
    </row>
    <row r="46" spans="1:27" ht="15" customHeight="1" x14ac:dyDescent="0.2">
      <c r="A46" s="21" t="s">
        <v>117</v>
      </c>
      <c r="B46" s="22" t="s">
        <v>117</v>
      </c>
      <c r="C46" s="27"/>
      <c r="D46" s="28"/>
      <c r="E46" s="28"/>
      <c r="F46" s="28"/>
      <c r="G46" s="28"/>
      <c r="H46" s="28"/>
      <c r="I46" s="28"/>
      <c r="J46" s="28"/>
      <c r="K46" s="28"/>
      <c r="L46" s="28"/>
      <c r="M46" s="28"/>
      <c r="N46" s="28"/>
      <c r="O46" s="28"/>
      <c r="P46" s="28"/>
      <c r="Q46" s="28"/>
      <c r="R46" s="28"/>
      <c r="S46" s="28"/>
      <c r="T46" s="28"/>
      <c r="U46" s="28"/>
      <c r="V46" s="28"/>
      <c r="W46" s="28"/>
    </row>
    <row r="47" spans="1:27" ht="15" customHeight="1" x14ac:dyDescent="0.2">
      <c r="A47" s="21" t="s">
        <v>118</v>
      </c>
      <c r="B47" s="22" t="s">
        <v>118</v>
      </c>
      <c r="C47" s="27"/>
      <c r="D47" s="28"/>
      <c r="E47" s="28"/>
      <c r="F47" s="28"/>
      <c r="G47" s="28"/>
      <c r="H47" s="28"/>
      <c r="I47" s="28"/>
      <c r="J47" s="28"/>
      <c r="K47" s="28"/>
      <c r="L47" s="28"/>
      <c r="M47" s="28"/>
      <c r="N47" s="28"/>
      <c r="O47" s="28"/>
      <c r="P47" s="28"/>
      <c r="Q47" s="28"/>
      <c r="R47" s="28"/>
      <c r="S47" s="28"/>
      <c r="T47" s="28"/>
      <c r="U47" s="28"/>
      <c r="V47" s="28"/>
      <c r="W47" s="28"/>
    </row>
    <row r="48" spans="1:27" ht="15" customHeight="1" x14ac:dyDescent="0.2">
      <c r="A48" s="21" t="s">
        <v>79</v>
      </c>
      <c r="B48" s="22" t="s">
        <v>79</v>
      </c>
      <c r="C48" s="27"/>
      <c r="D48" s="28"/>
      <c r="E48" s="28"/>
      <c r="F48" s="28"/>
      <c r="G48" s="28"/>
      <c r="H48" s="28"/>
      <c r="I48" s="28"/>
      <c r="J48" s="28"/>
      <c r="K48" s="28"/>
      <c r="L48" s="28"/>
      <c r="M48" s="28"/>
      <c r="N48" s="28"/>
      <c r="O48" s="28"/>
      <c r="P48" s="28"/>
      <c r="Q48" s="28"/>
      <c r="R48" s="28"/>
      <c r="S48" s="28"/>
      <c r="T48" s="28"/>
      <c r="U48" s="28"/>
      <c r="V48" s="28"/>
      <c r="W48" s="28"/>
    </row>
    <row r="49" spans="1:23" ht="15" customHeight="1" x14ac:dyDescent="0.2">
      <c r="A49" s="21" t="s">
        <v>119</v>
      </c>
      <c r="B49" s="22" t="s">
        <v>119</v>
      </c>
      <c r="C49" s="27"/>
      <c r="D49" s="28"/>
      <c r="E49" s="28"/>
      <c r="F49" s="28"/>
      <c r="G49" s="28"/>
      <c r="H49" s="28"/>
      <c r="I49" s="28"/>
      <c r="J49" s="28"/>
      <c r="K49" s="28"/>
      <c r="L49" s="28"/>
      <c r="M49" s="28"/>
      <c r="N49" s="28"/>
      <c r="O49" s="28"/>
      <c r="P49" s="28"/>
      <c r="Q49" s="28"/>
      <c r="R49" s="28"/>
      <c r="S49" s="28"/>
      <c r="T49" s="28"/>
      <c r="U49" s="28"/>
      <c r="V49" s="28"/>
      <c r="W49" s="28"/>
    </row>
    <row r="50" spans="1:23" ht="15" customHeight="1" x14ac:dyDescent="0.2">
      <c r="A50" s="21" t="s">
        <v>120</v>
      </c>
      <c r="B50" s="22" t="s">
        <v>120</v>
      </c>
      <c r="C50" s="27"/>
      <c r="D50" s="28"/>
      <c r="E50" s="28"/>
      <c r="F50" s="28"/>
      <c r="G50" s="28"/>
      <c r="H50" s="28"/>
      <c r="I50" s="28"/>
      <c r="J50" s="28"/>
      <c r="K50" s="28"/>
      <c r="L50" s="28"/>
      <c r="M50" s="28"/>
      <c r="N50" s="28"/>
      <c r="O50" s="28"/>
      <c r="P50" s="28"/>
      <c r="Q50" s="28"/>
      <c r="R50" s="28"/>
      <c r="S50" s="28"/>
      <c r="T50" s="28"/>
      <c r="U50" s="28"/>
      <c r="V50" s="28"/>
      <c r="W50" s="28"/>
    </row>
    <row r="51" spans="1:23" ht="15" customHeight="1" x14ac:dyDescent="0.2">
      <c r="A51" s="21" t="s">
        <v>121</v>
      </c>
      <c r="B51" s="22" t="s">
        <v>122</v>
      </c>
      <c r="C51" s="27"/>
      <c r="D51" s="28"/>
      <c r="E51" s="28"/>
      <c r="F51" s="28"/>
      <c r="G51" s="28"/>
      <c r="H51" s="28"/>
      <c r="I51" s="28"/>
      <c r="J51" s="28"/>
      <c r="K51" s="28"/>
      <c r="L51" s="28"/>
      <c r="M51" s="28"/>
      <c r="N51" s="28"/>
      <c r="O51" s="28"/>
      <c r="P51" s="28"/>
      <c r="Q51" s="28"/>
      <c r="R51" s="28"/>
      <c r="S51" s="28"/>
      <c r="T51" s="28"/>
      <c r="U51" s="28"/>
      <c r="V51" s="28"/>
      <c r="W51" s="28"/>
    </row>
    <row r="52" spans="1:23" ht="15" customHeight="1" x14ac:dyDescent="0.2">
      <c r="A52" s="21" t="s">
        <v>123</v>
      </c>
      <c r="B52" s="22" t="s">
        <v>124</v>
      </c>
      <c r="C52" s="27"/>
      <c r="D52" s="28"/>
      <c r="E52" s="28"/>
      <c r="F52" s="28"/>
      <c r="G52" s="28"/>
      <c r="H52" s="28"/>
      <c r="I52" s="28"/>
      <c r="J52" s="28"/>
      <c r="K52" s="28"/>
      <c r="L52" s="28"/>
      <c r="M52" s="28"/>
      <c r="N52" s="28"/>
      <c r="O52" s="28"/>
      <c r="P52" s="28"/>
      <c r="Q52" s="28"/>
      <c r="R52" s="28"/>
      <c r="S52" s="28"/>
      <c r="T52" s="28"/>
      <c r="U52" s="28"/>
      <c r="V52" s="28"/>
      <c r="W52" s="28"/>
    </row>
    <row r="53" spans="1:23" ht="15" customHeight="1" x14ac:dyDescent="0.2">
      <c r="A53" s="23" t="s">
        <v>125</v>
      </c>
      <c r="B53" s="24" t="s">
        <v>125</v>
      </c>
      <c r="C53" s="28"/>
      <c r="D53" s="28"/>
      <c r="E53" s="28"/>
      <c r="F53" s="28"/>
      <c r="G53" s="28"/>
      <c r="H53" s="28"/>
      <c r="I53" s="28"/>
      <c r="J53" s="28"/>
      <c r="K53" s="28"/>
      <c r="L53" s="28"/>
      <c r="M53" s="28"/>
      <c r="N53" s="28"/>
      <c r="O53" s="28"/>
      <c r="P53" s="28"/>
      <c r="Q53" s="28"/>
      <c r="R53" s="28"/>
      <c r="S53" s="28"/>
      <c r="T53" s="28"/>
      <c r="U53" s="28"/>
      <c r="V53" s="28"/>
      <c r="W53" s="28"/>
    </row>
    <row r="54" spans="1:23" ht="15" customHeight="1" x14ac:dyDescent="0.2">
      <c r="A54" s="28"/>
      <c r="B54" s="28"/>
      <c r="C54" s="28"/>
      <c r="D54" s="28"/>
      <c r="E54" s="28"/>
      <c r="F54" s="28"/>
      <c r="G54" s="28"/>
      <c r="H54" s="28"/>
      <c r="I54" s="28"/>
      <c r="J54" s="28"/>
      <c r="K54" s="28"/>
      <c r="L54" s="28"/>
      <c r="M54" s="28"/>
      <c r="N54" s="28"/>
      <c r="O54" s="28"/>
      <c r="P54" s="28"/>
      <c r="Q54" s="28"/>
      <c r="R54" s="28"/>
      <c r="S54" s="28"/>
      <c r="T54" s="28"/>
      <c r="U54" s="28"/>
      <c r="V54" s="28"/>
      <c r="W54" s="28"/>
    </row>
    <row r="55" spans="1:23" ht="15" customHeight="1" x14ac:dyDescent="0.2">
      <c r="A55" s="207" t="s">
        <v>126</v>
      </c>
      <c r="B55" s="207"/>
      <c r="C55" s="28"/>
      <c r="D55" s="28"/>
      <c r="E55" s="28"/>
      <c r="F55" s="28"/>
      <c r="G55" s="28"/>
      <c r="H55" s="28"/>
      <c r="I55" s="28"/>
      <c r="J55" s="28"/>
      <c r="K55" s="28"/>
      <c r="L55" s="28"/>
      <c r="M55" s="28"/>
      <c r="N55" s="28"/>
      <c r="O55" s="28"/>
      <c r="P55" s="28"/>
      <c r="Q55" s="28"/>
      <c r="R55" s="28"/>
      <c r="S55" s="28"/>
      <c r="T55" s="28"/>
      <c r="U55" s="28"/>
      <c r="V55" s="28"/>
      <c r="W55" s="28"/>
    </row>
    <row r="56" spans="1:23" ht="15" customHeight="1" x14ac:dyDescent="0.2">
      <c r="A56" s="29" t="s">
        <v>127</v>
      </c>
      <c r="B56" s="30" t="s">
        <v>128</v>
      </c>
      <c r="C56" s="28"/>
      <c r="D56" s="28"/>
      <c r="E56" s="28"/>
      <c r="F56" s="28"/>
      <c r="G56" s="28"/>
      <c r="H56" s="28"/>
      <c r="I56" s="28"/>
      <c r="J56" s="28"/>
      <c r="K56" s="28"/>
      <c r="L56" s="28"/>
      <c r="M56" s="28"/>
      <c r="N56" s="28"/>
      <c r="O56" s="28"/>
      <c r="P56" s="28"/>
      <c r="Q56" s="28"/>
      <c r="R56" s="28"/>
      <c r="S56" s="28"/>
      <c r="T56" s="28"/>
      <c r="U56" s="28"/>
      <c r="V56" s="28"/>
      <c r="W56" s="28"/>
    </row>
    <row r="57" spans="1:23" ht="15" customHeight="1" x14ac:dyDescent="0.2">
      <c r="A57" s="31" t="s">
        <v>129</v>
      </c>
      <c r="B57" s="35" t="s">
        <v>129</v>
      </c>
      <c r="C57" s="28"/>
      <c r="D57" s="28"/>
      <c r="E57" s="28"/>
      <c r="F57" s="28"/>
      <c r="G57" s="28"/>
      <c r="H57" s="28"/>
      <c r="I57" s="28"/>
      <c r="J57" s="28"/>
      <c r="K57" s="28"/>
      <c r="L57" s="28"/>
      <c r="M57" s="28"/>
      <c r="N57" s="28"/>
      <c r="O57" s="28"/>
      <c r="P57" s="28"/>
      <c r="Q57" s="28"/>
      <c r="R57" s="28"/>
      <c r="S57" s="28"/>
      <c r="T57" s="28"/>
      <c r="U57" s="28"/>
      <c r="V57" s="28"/>
      <c r="W57" s="28"/>
    </row>
    <row r="58" spans="1:23" ht="15" customHeight="1" x14ac:dyDescent="0.2">
      <c r="A58" s="31" t="s">
        <v>130</v>
      </c>
      <c r="B58" s="35" t="s">
        <v>131</v>
      </c>
      <c r="C58" s="28"/>
      <c r="D58" s="28"/>
      <c r="E58" s="28"/>
      <c r="F58" s="28"/>
      <c r="G58" s="28"/>
      <c r="H58" s="28"/>
      <c r="I58" s="28"/>
      <c r="J58" s="28"/>
      <c r="K58" s="28"/>
      <c r="L58" s="28"/>
      <c r="M58" s="28"/>
      <c r="N58" s="28"/>
      <c r="O58" s="28"/>
      <c r="P58" s="28"/>
      <c r="Q58" s="28"/>
      <c r="R58" s="28"/>
      <c r="S58" s="28"/>
      <c r="T58" s="28"/>
      <c r="U58" s="28"/>
      <c r="V58" s="28"/>
      <c r="W58" s="28"/>
    </row>
    <row r="59" spans="1:23" ht="15" customHeight="1" x14ac:dyDescent="0.2">
      <c r="A59" s="31" t="s">
        <v>132</v>
      </c>
      <c r="B59" s="35" t="s">
        <v>133</v>
      </c>
      <c r="C59" s="28"/>
      <c r="D59" s="28"/>
      <c r="E59" s="28"/>
      <c r="F59" s="28"/>
      <c r="G59" s="28"/>
      <c r="H59" s="28"/>
      <c r="I59" s="28"/>
      <c r="J59" s="28"/>
      <c r="K59" s="28"/>
      <c r="L59" s="28"/>
      <c r="M59" s="28"/>
      <c r="N59" s="28"/>
      <c r="O59" s="28"/>
      <c r="P59" s="28"/>
      <c r="Q59" s="28"/>
      <c r="R59" s="28"/>
      <c r="S59" s="28"/>
      <c r="T59" s="28"/>
      <c r="U59" s="28"/>
      <c r="V59" s="28"/>
      <c r="W59" s="28"/>
    </row>
    <row r="60" spans="1:23" ht="15" customHeight="1" x14ac:dyDescent="0.2">
      <c r="A60" s="31" t="s">
        <v>134</v>
      </c>
      <c r="B60" s="35" t="s">
        <v>135</v>
      </c>
      <c r="C60" s="28"/>
      <c r="D60" s="28"/>
      <c r="E60" s="28"/>
      <c r="F60" s="28"/>
      <c r="G60" s="28"/>
      <c r="H60" s="28"/>
      <c r="I60" s="28"/>
      <c r="J60" s="28"/>
      <c r="K60" s="28"/>
      <c r="L60" s="28"/>
      <c r="M60" s="28"/>
      <c r="N60" s="28"/>
      <c r="O60" s="28"/>
      <c r="P60" s="28"/>
      <c r="Q60" s="28"/>
      <c r="R60" s="28"/>
      <c r="S60" s="28"/>
      <c r="T60" s="28"/>
      <c r="U60" s="28"/>
      <c r="V60" s="28"/>
      <c r="W60" s="28"/>
    </row>
    <row r="61" spans="1:23" ht="15" customHeight="1" x14ac:dyDescent="0.2">
      <c r="A61" s="31" t="s">
        <v>136</v>
      </c>
      <c r="B61" s="35" t="s">
        <v>137</v>
      </c>
      <c r="C61" s="28"/>
      <c r="D61" s="28"/>
      <c r="E61" s="28"/>
      <c r="F61" s="28"/>
      <c r="G61" s="28"/>
      <c r="H61" s="28"/>
      <c r="I61" s="28"/>
      <c r="J61" s="28"/>
      <c r="K61" s="28"/>
      <c r="L61" s="28"/>
      <c r="M61" s="28"/>
      <c r="N61" s="28"/>
      <c r="O61" s="28"/>
      <c r="P61" s="28"/>
      <c r="Q61" s="28"/>
      <c r="R61" s="28"/>
      <c r="S61" s="28"/>
      <c r="T61" s="28"/>
      <c r="U61" s="28"/>
      <c r="V61" s="28"/>
      <c r="W61" s="28"/>
    </row>
    <row r="62" spans="1:23" ht="15" customHeight="1" x14ac:dyDescent="0.2">
      <c r="A62" s="31" t="s">
        <v>138</v>
      </c>
      <c r="B62" s="35" t="s">
        <v>139</v>
      </c>
      <c r="C62" s="28"/>
      <c r="D62" s="28"/>
      <c r="E62" s="28"/>
      <c r="F62" s="28"/>
      <c r="G62" s="28"/>
      <c r="H62" s="28"/>
      <c r="I62" s="28"/>
      <c r="J62" s="28"/>
      <c r="K62" s="28"/>
      <c r="L62" s="28"/>
      <c r="M62" s="28"/>
      <c r="N62" s="28"/>
      <c r="O62" s="28"/>
      <c r="P62" s="28"/>
      <c r="Q62" s="28"/>
      <c r="R62" s="28"/>
      <c r="S62" s="28"/>
      <c r="T62" s="28"/>
      <c r="U62" s="28"/>
      <c r="V62" s="28"/>
      <c r="W62" s="28"/>
    </row>
    <row r="63" spans="1:23" ht="15" customHeight="1" x14ac:dyDescent="0.2">
      <c r="A63" s="31" t="s">
        <v>140</v>
      </c>
      <c r="B63" s="35" t="s">
        <v>141</v>
      </c>
      <c r="C63" s="28"/>
      <c r="D63" s="28"/>
      <c r="E63" s="28"/>
      <c r="F63" s="28"/>
      <c r="G63" s="28"/>
      <c r="H63" s="28"/>
      <c r="I63" s="28"/>
      <c r="J63" s="28"/>
      <c r="K63" s="28"/>
      <c r="L63" s="28"/>
      <c r="M63" s="28"/>
      <c r="N63" s="28"/>
      <c r="O63" s="28"/>
      <c r="P63" s="28"/>
      <c r="Q63" s="28"/>
      <c r="R63" s="28"/>
      <c r="S63" s="28"/>
      <c r="T63" s="28"/>
      <c r="U63" s="28"/>
      <c r="V63" s="28"/>
      <c r="W63" s="28"/>
    </row>
    <row r="64" spans="1:23" ht="15" customHeight="1" x14ac:dyDescent="0.2">
      <c r="A64" s="31" t="s">
        <v>142</v>
      </c>
      <c r="B64" s="35" t="s">
        <v>143</v>
      </c>
      <c r="C64" s="28"/>
      <c r="D64" s="28"/>
      <c r="E64" s="28"/>
      <c r="F64" s="28"/>
      <c r="G64" s="28"/>
      <c r="H64" s="28"/>
      <c r="I64" s="28"/>
      <c r="J64" s="28"/>
      <c r="K64" s="28"/>
      <c r="L64" s="28"/>
      <c r="M64" s="28"/>
      <c r="N64" s="28"/>
      <c r="O64" s="28"/>
      <c r="P64" s="28"/>
      <c r="Q64" s="28"/>
      <c r="R64" s="28"/>
      <c r="S64" s="28"/>
      <c r="T64" s="28"/>
      <c r="U64" s="28"/>
      <c r="V64" s="28"/>
      <c r="W64" s="28"/>
    </row>
    <row r="65" spans="1:23" ht="15" customHeight="1" x14ac:dyDescent="0.2">
      <c r="A65" s="31" t="s">
        <v>144</v>
      </c>
      <c r="B65" s="35" t="s">
        <v>145</v>
      </c>
      <c r="C65" s="28"/>
      <c r="D65" s="28"/>
      <c r="E65" s="28"/>
      <c r="F65" s="28"/>
      <c r="G65" s="28"/>
      <c r="H65" s="28"/>
      <c r="I65" s="28"/>
      <c r="J65" s="28"/>
      <c r="K65" s="28"/>
      <c r="L65" s="28"/>
      <c r="M65" s="28"/>
      <c r="N65" s="28"/>
      <c r="O65" s="28"/>
      <c r="P65" s="28"/>
      <c r="Q65" s="28"/>
      <c r="R65" s="28"/>
      <c r="S65" s="28"/>
      <c r="T65" s="28"/>
      <c r="U65" s="28"/>
      <c r="V65" s="28"/>
      <c r="W65" s="28"/>
    </row>
    <row r="66" spans="1:23" ht="15" customHeight="1" x14ac:dyDescent="0.2">
      <c r="A66" s="32" t="s">
        <v>146</v>
      </c>
      <c r="B66" s="36" t="s">
        <v>147</v>
      </c>
      <c r="C66" s="28"/>
      <c r="D66" s="28"/>
      <c r="E66" s="28"/>
      <c r="F66" s="28"/>
      <c r="G66" s="28"/>
      <c r="H66" s="28"/>
      <c r="I66" s="28"/>
      <c r="J66" s="28"/>
      <c r="K66" s="28"/>
      <c r="L66" s="28"/>
      <c r="M66" s="28"/>
      <c r="N66" s="28"/>
      <c r="O66" s="28"/>
      <c r="P66" s="28"/>
      <c r="Q66" s="28"/>
      <c r="R66" s="28"/>
      <c r="S66" s="28"/>
      <c r="T66" s="28"/>
      <c r="U66" s="28"/>
      <c r="V66" s="28"/>
      <c r="W66" s="28"/>
    </row>
  </sheetData>
  <mergeCells count="5">
    <mergeCell ref="A5:C5"/>
    <mergeCell ref="A37:C37"/>
    <mergeCell ref="A44:B44"/>
    <mergeCell ref="A55:B55"/>
    <mergeCell ref="A1:X1"/>
  </mergeCells>
  <dataValidations count="3">
    <dataValidation type="list" allowBlank="1" showInputMessage="1" showErrorMessage="1" sqref="W3">
      <formula1>"N,Y"</formula1>
    </dataValidation>
    <dataValidation type="list" allowBlank="1" showInputMessage="1" showErrorMessage="1" sqref="E3">
      <formula1>$A$57:$A$66</formula1>
    </dataValidation>
    <dataValidation type="list" allowBlank="1" showInputMessage="1" showErrorMessage="1" sqref="D3">
      <formula1>$A$39:$A$42</formula1>
    </dataValidation>
  </dataValidations>
  <pageMargins left="0.7" right="0.7" top="0.75" bottom="0.75" header="0.3" footer="0.3"/>
  <pageSetup scale="35"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102"/>
  <sheetViews>
    <sheetView showGridLines="0" tabSelected="1" view="pageBreakPreview" zoomScaleNormal="100" zoomScaleSheetLayoutView="100" workbookViewId="0">
      <selection activeCell="AZ32" sqref="AZ32"/>
    </sheetView>
  </sheetViews>
  <sheetFormatPr defaultRowHeight="15" customHeight="1" x14ac:dyDescent="0.25"/>
  <cols>
    <col min="1" max="1" width="4.1640625" style="49" customWidth="1"/>
    <col min="2" max="31" width="3.33203125" customWidth="1"/>
    <col min="32" max="32" width="4.1640625" customWidth="1"/>
    <col min="33" max="33" width="10.83203125" style="70" customWidth="1"/>
    <col min="34" max="34" width="5.83203125" style="72" customWidth="1"/>
    <col min="35" max="58" width="3.33203125" customWidth="1"/>
  </cols>
  <sheetData>
    <row r="1" spans="1:58" ht="30" customHeight="1" x14ac:dyDescent="0.25">
      <c r="A1" s="250" t="str">
        <f>"AR No. "&amp;'Database Export'!A3&amp;" - "&amp;'Database Export'!F3&amp;" "</f>
        <v xml:space="preserve">AR No. # - Boiler Fan VFD with O2 Controls </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85" t="s">
        <v>263</v>
      </c>
    </row>
    <row r="2" spans="1:58" ht="15" customHeight="1" x14ac:dyDescent="0.25">
      <c r="A2" s="248" t="s">
        <v>318</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85" t="s">
        <v>259</v>
      </c>
    </row>
    <row r="3" spans="1:58" s="39" customFormat="1" ht="15" customHeight="1" x14ac:dyDescent="0.25">
      <c r="B3" s="38" t="s">
        <v>0</v>
      </c>
      <c r="C3" s="38"/>
      <c r="D3" s="38"/>
      <c r="E3" s="38"/>
      <c r="F3" s="38"/>
      <c r="G3" s="38"/>
      <c r="AG3" s="71"/>
      <c r="AH3" s="73"/>
    </row>
    <row r="5" spans="1:58" ht="15" customHeight="1" x14ac:dyDescent="0.25">
      <c r="B5" s="247" t="str">
        <f>"Install an oxygen (O2) sensor in the boiler stack and a variable frequency drive (VFD) on the "&amp; IF(Analysis!B5="Forced Draft", "forced draft","induced draft") &amp; " fan to control fan speed based on oxygen content."&amp;" This will increase combustion efficiency by optimizing the air-fuel ratio and reduce natural gas consumption by "&amp;TEXT(Analysis!C21/Analysis!C20,"#0.0%")&amp;". Additionally, it will reduce fan power causing a "&amp;TEXT(Analysis!C17/Analysis!C16,"##0%")&amp;" decrease in fan electrical consumption."</f>
        <v>Install an oxygen (O2) sensor in the boiler stack and a variable frequency drive (VFD) on the forced draft fan to control fan speed based on oxygen content. This will increase combustion efficiency by optimizing the air-fuel ratio and reduce natural gas consumption by 2.0%. Additionally, it will reduce fan power causing a 50% decrease in fan electrical consumption.</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row>
    <row r="6" spans="1:58" ht="15" customHeight="1" x14ac:dyDescent="0.25">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I6" s="84"/>
      <c r="AJ6" s="84"/>
      <c r="AK6" s="84"/>
      <c r="AL6" s="84"/>
    </row>
    <row r="7" spans="1:58" s="81" customFormat="1" ht="15" customHeight="1" x14ac:dyDescent="0.25">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G7" s="70"/>
      <c r="AH7" s="72"/>
      <c r="AI7"/>
      <c r="AJ7"/>
      <c r="AK7"/>
      <c r="AL7"/>
    </row>
    <row r="8" spans="1:58" ht="15" customHeight="1" x14ac:dyDescent="0.25">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H8" s="74"/>
      <c r="AI8" s="227" t="s">
        <v>260</v>
      </c>
      <c r="AJ8" s="227"/>
      <c r="AK8" s="227"/>
      <c r="AL8" s="227"/>
      <c r="AM8" s="227"/>
      <c r="AN8" s="227"/>
      <c r="AO8" s="227"/>
      <c r="AP8" s="227"/>
      <c r="AQ8" s="227"/>
      <c r="AR8" s="227"/>
      <c r="AS8" s="227"/>
      <c r="AT8" s="227"/>
      <c r="AU8" s="227"/>
      <c r="AV8" s="227"/>
      <c r="AW8" s="227"/>
      <c r="AX8" s="227"/>
      <c r="AY8" s="227"/>
      <c r="AZ8" s="227"/>
      <c r="BA8" s="227"/>
      <c r="BB8" s="227"/>
      <c r="BC8" s="227"/>
      <c r="BD8" s="227"/>
      <c r="BE8" s="227"/>
      <c r="BF8" s="227"/>
    </row>
    <row r="9" spans="1:58" s="145" customFormat="1" ht="15" customHeight="1" x14ac:dyDescent="0.25">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G9" s="70"/>
      <c r="AH9" s="74"/>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row>
    <row r="10" spans="1:58" s="84" customFormat="1" ht="15" customHeight="1" x14ac:dyDescent="0.25">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G10" s="70"/>
      <c r="AH10" s="74" t="str">
        <f>IF(E13="","&lt;- Hide this row!","")</f>
        <v/>
      </c>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row>
    <row r="11" spans="1:58" ht="15" customHeight="1" x14ac:dyDescent="0.25">
      <c r="E11" s="228" t="s">
        <v>161</v>
      </c>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H11" s="74" t="str">
        <f>IF(E14="","&lt;-- Hide this row!","")</f>
        <v/>
      </c>
      <c r="AI11" s="228" t="s">
        <v>161</v>
      </c>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row>
    <row r="12" spans="1:58" ht="15" customHeight="1" x14ac:dyDescent="0.2">
      <c r="E12" s="229" t="s">
        <v>4</v>
      </c>
      <c r="F12" s="229"/>
      <c r="G12" s="229"/>
      <c r="H12" s="229"/>
      <c r="I12" s="229"/>
      <c r="J12" s="229"/>
      <c r="K12" s="229"/>
      <c r="L12" s="229"/>
      <c r="M12" s="229"/>
      <c r="N12" s="230" t="s">
        <v>5</v>
      </c>
      <c r="O12" s="230"/>
      <c r="P12" s="230"/>
      <c r="Q12" s="230"/>
      <c r="R12" s="230"/>
      <c r="S12" s="229" t="s">
        <v>6</v>
      </c>
      <c r="T12" s="229"/>
      <c r="U12" s="229"/>
      <c r="V12" s="229"/>
      <c r="W12" s="229"/>
      <c r="X12" s="230" t="s">
        <v>7</v>
      </c>
      <c r="Y12" s="230"/>
      <c r="Z12" s="230"/>
      <c r="AA12" s="230"/>
      <c r="AB12" s="230"/>
      <c r="AG12"/>
      <c r="AH12"/>
      <c r="AI12" s="229" t="s">
        <v>4</v>
      </c>
      <c r="AJ12" s="229"/>
      <c r="AK12" s="229"/>
      <c r="AL12" s="229"/>
      <c r="AM12" s="229"/>
      <c r="AN12" s="229"/>
      <c r="AO12" s="229"/>
      <c r="AP12" s="229"/>
      <c r="AQ12" s="229"/>
      <c r="AR12" s="230" t="s">
        <v>5</v>
      </c>
      <c r="AS12" s="230"/>
      <c r="AT12" s="230"/>
      <c r="AU12" s="230"/>
      <c r="AV12" s="230"/>
      <c r="AW12" s="229" t="s">
        <v>6</v>
      </c>
      <c r="AX12" s="229"/>
      <c r="AY12" s="229"/>
      <c r="AZ12" s="229"/>
      <c r="BA12" s="229"/>
      <c r="BB12" s="230" t="s">
        <v>7</v>
      </c>
      <c r="BC12" s="230"/>
      <c r="BD12" s="230"/>
      <c r="BE12" s="230"/>
      <c r="BF12" s="230"/>
    </row>
    <row r="13" spans="1:58" ht="15" customHeight="1" x14ac:dyDescent="0.2">
      <c r="E13" s="234" t="str">
        <f>AI13</f>
        <v>Electrical Consumption</v>
      </c>
      <c r="F13" s="234"/>
      <c r="G13" s="234"/>
      <c r="H13" s="234"/>
      <c r="I13" s="234"/>
      <c r="J13" s="234"/>
      <c r="K13" s="234"/>
      <c r="L13" s="234"/>
      <c r="M13" s="234"/>
      <c r="N13" s="224">
        <f>AR13</f>
        <v>50000</v>
      </c>
      <c r="O13" s="224"/>
      <c r="P13" s="224"/>
      <c r="Q13" s="224"/>
      <c r="R13" s="224"/>
      <c r="S13" s="225" t="str">
        <f>AW13</f>
        <v>kWh (site)</v>
      </c>
      <c r="T13" s="225"/>
      <c r="U13" s="225"/>
      <c r="V13" s="225"/>
      <c r="W13" s="225"/>
      <c r="X13" s="226">
        <f>BB13</f>
        <v>2500</v>
      </c>
      <c r="Y13" s="226"/>
      <c r="Z13" s="226"/>
      <c r="AA13" s="226"/>
      <c r="AB13" s="226"/>
      <c r="AG13" s="147" t="str">
        <f>IF(E13=0,"&lt;-- Hide","")</f>
        <v/>
      </c>
      <c r="AH13"/>
      <c r="AI13" s="234" t="s">
        <v>39</v>
      </c>
      <c r="AJ13" s="234"/>
      <c r="AK13" s="234"/>
      <c r="AL13" s="234"/>
      <c r="AM13" s="234"/>
      <c r="AN13" s="234"/>
      <c r="AO13" s="234"/>
      <c r="AP13" s="234"/>
      <c r="AQ13" s="234"/>
      <c r="AR13" s="224">
        <f>Analysis!C17</f>
        <v>50000</v>
      </c>
      <c r="AS13" s="224"/>
      <c r="AT13" s="224"/>
      <c r="AU13" s="224"/>
      <c r="AV13" s="224"/>
      <c r="AW13" s="225" t="str">
        <f>IF(AI13="","",VLOOKUP(AI13,Resource_Streams[#Data],3,FALSE))</f>
        <v>kWh (site)</v>
      </c>
      <c r="AX13" s="225"/>
      <c r="AY13" s="225"/>
      <c r="AZ13" s="225"/>
      <c r="BA13" s="225"/>
      <c r="BB13" s="226">
        <f>Analysis!C18</f>
        <v>2500</v>
      </c>
      <c r="BC13" s="226"/>
      <c r="BD13" s="226"/>
      <c r="BE13" s="226"/>
      <c r="BF13" s="226"/>
    </row>
    <row r="14" spans="1:58" ht="15" customHeight="1" x14ac:dyDescent="0.2">
      <c r="E14" s="223" t="str">
        <f t="shared" ref="E14:E16" si="0">AI14</f>
        <v>Natural Gas</v>
      </c>
      <c r="F14" s="223"/>
      <c r="G14" s="223"/>
      <c r="H14" s="223"/>
      <c r="I14" s="223"/>
      <c r="J14" s="223"/>
      <c r="K14" s="223"/>
      <c r="L14" s="223"/>
      <c r="M14" s="223"/>
      <c r="N14" s="220">
        <f t="shared" ref="N14:N16" si="1">AR14</f>
        <v>500</v>
      </c>
      <c r="O14" s="220"/>
      <c r="P14" s="220"/>
      <c r="Q14" s="220"/>
      <c r="R14" s="220"/>
      <c r="S14" s="221" t="str">
        <f t="shared" ref="S14:S16" si="2">AW14</f>
        <v>MMBtu</v>
      </c>
      <c r="T14" s="221"/>
      <c r="U14" s="221"/>
      <c r="V14" s="221"/>
      <c r="W14" s="221"/>
      <c r="X14" s="222">
        <f t="shared" ref="X14:X16" si="3">BB14</f>
        <v>2500</v>
      </c>
      <c r="Y14" s="222"/>
      <c r="Z14" s="222"/>
      <c r="AA14" s="222"/>
      <c r="AB14" s="222"/>
      <c r="AG14" s="147" t="str">
        <f t="shared" ref="AG14:AG16" si="4">IF(E14=0,"&lt;-- Hide","")</f>
        <v/>
      </c>
      <c r="AH14"/>
      <c r="AI14" s="223" t="s">
        <v>48</v>
      </c>
      <c r="AJ14" s="223"/>
      <c r="AK14" s="223"/>
      <c r="AL14" s="223"/>
      <c r="AM14" s="223"/>
      <c r="AN14" s="223"/>
      <c r="AO14" s="223"/>
      <c r="AP14" s="223"/>
      <c r="AQ14" s="223"/>
      <c r="AR14" s="220">
        <f>Analysis!C21</f>
        <v>500</v>
      </c>
      <c r="AS14" s="220"/>
      <c r="AT14" s="220"/>
      <c r="AU14" s="220"/>
      <c r="AV14" s="220"/>
      <c r="AW14" s="221" t="str">
        <f>IF(AI14="","",VLOOKUP(AI14,Resource_Streams[#Data],3,FALSE))</f>
        <v>MMBtu</v>
      </c>
      <c r="AX14" s="221"/>
      <c r="AY14" s="221"/>
      <c r="AZ14" s="221"/>
      <c r="BA14" s="221"/>
      <c r="BB14" s="222">
        <f>Analysis!C22</f>
        <v>2500</v>
      </c>
      <c r="BC14" s="222"/>
      <c r="BD14" s="222"/>
      <c r="BE14" s="222"/>
      <c r="BF14" s="222"/>
    </row>
    <row r="15" spans="1:58" ht="15" hidden="1" customHeight="1" x14ac:dyDescent="0.2">
      <c r="E15" s="223">
        <f t="shared" si="0"/>
        <v>0</v>
      </c>
      <c r="F15" s="223"/>
      <c r="G15" s="223"/>
      <c r="H15" s="223"/>
      <c r="I15" s="223"/>
      <c r="J15" s="223"/>
      <c r="K15" s="223"/>
      <c r="L15" s="223"/>
      <c r="M15" s="223"/>
      <c r="N15" s="220">
        <f t="shared" si="1"/>
        <v>0</v>
      </c>
      <c r="O15" s="220"/>
      <c r="P15" s="220"/>
      <c r="Q15" s="220"/>
      <c r="R15" s="220"/>
      <c r="S15" s="221" t="str">
        <f t="shared" si="2"/>
        <v/>
      </c>
      <c r="T15" s="221"/>
      <c r="U15" s="221"/>
      <c r="V15" s="221"/>
      <c r="W15" s="221"/>
      <c r="X15" s="222">
        <f t="shared" si="3"/>
        <v>0</v>
      </c>
      <c r="Y15" s="222"/>
      <c r="Z15" s="222"/>
      <c r="AA15" s="222"/>
      <c r="AB15" s="222"/>
      <c r="AG15" s="147" t="str">
        <f t="shared" si="4"/>
        <v>&lt;-- Hide</v>
      </c>
      <c r="AH15"/>
      <c r="AI15" s="223"/>
      <c r="AJ15" s="223"/>
      <c r="AK15" s="223"/>
      <c r="AL15" s="223"/>
      <c r="AM15" s="223"/>
      <c r="AN15" s="223"/>
      <c r="AO15" s="223"/>
      <c r="AP15" s="223"/>
      <c r="AQ15" s="223"/>
      <c r="AR15" s="220"/>
      <c r="AS15" s="220"/>
      <c r="AT15" s="220"/>
      <c r="AU15" s="220"/>
      <c r="AV15" s="220"/>
      <c r="AW15" s="221" t="str">
        <f>IF(AI15="","",VLOOKUP(AI15,Resource_Streams[#Data],3,FALSE))</f>
        <v/>
      </c>
      <c r="AX15" s="221"/>
      <c r="AY15" s="221"/>
      <c r="AZ15" s="221"/>
      <c r="BA15" s="221"/>
      <c r="BB15" s="222"/>
      <c r="BC15" s="222"/>
      <c r="BD15" s="222"/>
      <c r="BE15" s="222"/>
      <c r="BF15" s="222"/>
    </row>
    <row r="16" spans="1:58" ht="15" hidden="1" customHeight="1" x14ac:dyDescent="0.2">
      <c r="E16" s="237">
        <f t="shared" si="0"/>
        <v>0</v>
      </c>
      <c r="F16" s="237"/>
      <c r="G16" s="237"/>
      <c r="H16" s="237"/>
      <c r="I16" s="237"/>
      <c r="J16" s="237"/>
      <c r="K16" s="237"/>
      <c r="L16" s="237"/>
      <c r="M16" s="237"/>
      <c r="N16" s="238">
        <f t="shared" si="1"/>
        <v>0</v>
      </c>
      <c r="O16" s="238"/>
      <c r="P16" s="238"/>
      <c r="Q16" s="238"/>
      <c r="R16" s="238"/>
      <c r="S16" s="239" t="str">
        <f t="shared" si="2"/>
        <v/>
      </c>
      <c r="T16" s="239"/>
      <c r="U16" s="239"/>
      <c r="V16" s="239"/>
      <c r="W16" s="239"/>
      <c r="X16" s="240">
        <f t="shared" si="3"/>
        <v>0</v>
      </c>
      <c r="Y16" s="240"/>
      <c r="Z16" s="240"/>
      <c r="AA16" s="240"/>
      <c r="AB16" s="240"/>
      <c r="AG16" s="147" t="str">
        <f t="shared" si="4"/>
        <v>&lt;-- Hide</v>
      </c>
      <c r="AH16"/>
      <c r="AI16" s="237"/>
      <c r="AJ16" s="237"/>
      <c r="AK16" s="237"/>
      <c r="AL16" s="237"/>
      <c r="AM16" s="237"/>
      <c r="AN16" s="237"/>
      <c r="AO16" s="237"/>
      <c r="AP16" s="237"/>
      <c r="AQ16" s="237"/>
      <c r="AR16" s="238"/>
      <c r="AS16" s="238"/>
      <c r="AT16" s="238"/>
      <c r="AU16" s="238"/>
      <c r="AV16" s="238"/>
      <c r="AW16" s="239" t="str">
        <f>IF(AI16="","",VLOOKUP(AI16,Resource_Streams[#Data],3,FALSE))</f>
        <v/>
      </c>
      <c r="AX16" s="239"/>
      <c r="AY16" s="239"/>
      <c r="AZ16" s="239"/>
      <c r="BA16" s="239"/>
      <c r="BB16" s="240"/>
      <c r="BC16" s="240"/>
      <c r="BD16" s="240"/>
      <c r="BE16" s="240"/>
      <c r="BF16" s="240"/>
    </row>
    <row r="17" spans="1:58" ht="15" customHeight="1" x14ac:dyDescent="0.2">
      <c r="E17" s="210" t="s">
        <v>8</v>
      </c>
      <c r="F17" s="210"/>
      <c r="G17" s="210"/>
      <c r="H17" s="210"/>
      <c r="I17" s="210"/>
      <c r="J17" s="210"/>
      <c r="K17" s="210"/>
      <c r="L17" s="210"/>
      <c r="M17" s="210"/>
      <c r="N17" s="241">
        <f>(N13*3413/1000000)+N14</f>
        <v>670.65</v>
      </c>
      <c r="O17" s="241"/>
      <c r="P17" s="241"/>
      <c r="Q17" s="241"/>
      <c r="R17" s="241"/>
      <c r="S17" s="242" t="s">
        <v>11</v>
      </c>
      <c r="T17" s="242"/>
      <c r="U17" s="242"/>
      <c r="V17" s="242"/>
      <c r="W17" s="242"/>
      <c r="X17" s="209">
        <f>SUM(X13:AB16)</f>
        <v>5000</v>
      </c>
      <c r="Y17" s="209"/>
      <c r="Z17" s="209"/>
      <c r="AA17" s="209"/>
      <c r="AB17" s="209"/>
      <c r="AG17" s="37"/>
      <c r="AH17"/>
      <c r="AI17" s="210" t="s">
        <v>8</v>
      </c>
      <c r="AJ17" s="210"/>
      <c r="AK17" s="210"/>
      <c r="AL17" s="210"/>
      <c r="AM17" s="210"/>
      <c r="AN17" s="210"/>
      <c r="AO17" s="210"/>
      <c r="AP17" s="210"/>
      <c r="AQ17" s="210"/>
      <c r="AR17" s="241">
        <f>AR14+(AR13*3413/1000000)</f>
        <v>670.65</v>
      </c>
      <c r="AS17" s="241"/>
      <c r="AT17" s="241"/>
      <c r="AU17" s="241"/>
      <c r="AV17" s="241"/>
      <c r="AW17" s="242" t="s">
        <v>11</v>
      </c>
      <c r="AX17" s="242"/>
      <c r="AY17" s="242"/>
      <c r="AZ17" s="242"/>
      <c r="BA17" s="242"/>
      <c r="BB17" s="209">
        <f>SUM(BB13:BF16)</f>
        <v>5000</v>
      </c>
      <c r="BC17" s="209"/>
      <c r="BD17" s="209"/>
      <c r="BE17" s="209"/>
      <c r="BF17" s="209"/>
    </row>
    <row r="18" spans="1:58" ht="15" customHeight="1" x14ac:dyDescent="0.25">
      <c r="E18" s="47"/>
      <c r="F18" s="48"/>
      <c r="G18" s="48"/>
      <c r="H18" s="48"/>
      <c r="I18" s="48"/>
      <c r="J18" s="48"/>
      <c r="K18" s="48"/>
      <c r="L18" s="48"/>
      <c r="M18" s="48"/>
      <c r="N18" s="48"/>
      <c r="O18" s="48"/>
      <c r="P18" s="48"/>
      <c r="Q18" s="48"/>
      <c r="R18" s="48"/>
      <c r="S18" s="48"/>
      <c r="T18" s="48"/>
      <c r="U18" s="48"/>
      <c r="V18" s="48"/>
      <c r="W18" s="48"/>
      <c r="X18" s="48"/>
      <c r="Y18" s="48"/>
      <c r="Z18" s="48"/>
      <c r="AA18" s="48"/>
      <c r="AB18" s="48"/>
      <c r="AI18" s="236" t="s">
        <v>261</v>
      </c>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row>
    <row r="19" spans="1:58" s="37" customFormat="1" ht="15" customHeight="1" x14ac:dyDescent="0.25">
      <c r="A19" s="49"/>
      <c r="E19" s="228" t="s">
        <v>162</v>
      </c>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G19" s="70"/>
      <c r="AH19" s="72"/>
    </row>
    <row r="20" spans="1:58" s="37" customFormat="1" ht="15" customHeight="1" x14ac:dyDescent="0.25">
      <c r="A20" s="49"/>
      <c r="E20" s="229" t="s">
        <v>148</v>
      </c>
      <c r="F20" s="229"/>
      <c r="G20" s="229"/>
      <c r="H20" s="229"/>
      <c r="I20" s="229"/>
      <c r="J20" s="229"/>
      <c r="K20" s="229"/>
      <c r="L20" s="229"/>
      <c r="M20" s="229"/>
      <c r="N20" s="230"/>
      <c r="O20" s="230"/>
      <c r="P20" s="230"/>
      <c r="Q20" s="230"/>
      <c r="R20" s="230"/>
      <c r="S20" s="230" t="s">
        <v>149</v>
      </c>
      <c r="T20" s="230"/>
      <c r="U20" s="230"/>
      <c r="V20" s="230"/>
      <c r="W20" s="230"/>
      <c r="X20" s="230" t="s">
        <v>274</v>
      </c>
      <c r="Y20" s="230"/>
      <c r="Z20" s="230"/>
      <c r="AA20" s="230"/>
      <c r="AB20" s="230"/>
      <c r="AG20" s="70"/>
      <c r="AH20" s="72"/>
    </row>
    <row r="21" spans="1:58" ht="15" customHeight="1" x14ac:dyDescent="0.25">
      <c r="E21" s="233" t="str">
        <f ca="1">IF(Incentives!C16=Incentives!C4,"Before Incentives","Before Incentives")</f>
        <v>Before Incentives</v>
      </c>
      <c r="F21" s="234"/>
      <c r="G21" s="234"/>
      <c r="H21" s="234"/>
      <c r="I21" s="234"/>
      <c r="J21" s="234"/>
      <c r="K21" s="234"/>
      <c r="L21" s="234"/>
      <c r="M21" s="234"/>
      <c r="N21" s="235"/>
      <c r="O21" s="235"/>
      <c r="P21" s="235"/>
      <c r="Q21" s="235"/>
      <c r="R21" s="235"/>
      <c r="S21" s="244">
        <f ca="1">Incentives!C4</f>
        <v>5617</v>
      </c>
      <c r="T21" s="245"/>
      <c r="U21" s="245"/>
      <c r="V21" s="245"/>
      <c r="W21" s="245"/>
      <c r="X21" s="251">
        <f ca="1">Incentives!C6</f>
        <v>1.1234</v>
      </c>
      <c r="Y21" s="252"/>
      <c r="Z21" s="252"/>
      <c r="AA21" s="252"/>
      <c r="AB21" s="252"/>
      <c r="AH21" s="73"/>
      <c r="AI21" s="39"/>
      <c r="AJ21" s="39"/>
      <c r="AK21" s="39"/>
      <c r="AL21" s="39"/>
    </row>
    <row r="22" spans="1:58" s="37" customFormat="1" ht="15" customHeight="1" x14ac:dyDescent="0.25">
      <c r="A22" s="49"/>
      <c r="E22" s="213" t="str">
        <f ca="1">IF(Incentives!C16=Incentives!C4,"No Incentives Found","After Incentives")</f>
        <v>After Incentives</v>
      </c>
      <c r="F22" s="214"/>
      <c r="G22" s="214"/>
      <c r="H22" s="214"/>
      <c r="I22" s="214"/>
      <c r="J22" s="214"/>
      <c r="K22" s="214"/>
      <c r="L22" s="214"/>
      <c r="M22" s="214"/>
      <c r="N22" s="215"/>
      <c r="O22" s="215"/>
      <c r="P22" s="215"/>
      <c r="Q22" s="215"/>
      <c r="R22" s="215"/>
      <c r="S22" s="216">
        <f ca="1">IF(Incentives!C16=Incentives!C4,"-",Incentives!C16)</f>
        <v>5567</v>
      </c>
      <c r="T22" s="217"/>
      <c r="U22" s="217"/>
      <c r="V22" s="217"/>
      <c r="W22" s="217"/>
      <c r="X22" s="218">
        <f ca="1">IF(Incentives!C16=Incentives!C4,"-",Incentives!D16)</f>
        <v>1.1133999999999999</v>
      </c>
      <c r="Y22" s="219"/>
      <c r="Z22" s="219"/>
      <c r="AA22" s="219"/>
      <c r="AB22" s="219"/>
      <c r="AG22" s="70"/>
      <c r="AH22" s="72"/>
      <c r="AI22"/>
      <c r="AJ22"/>
      <c r="AK22"/>
      <c r="AL22"/>
    </row>
    <row r="23" spans="1:58" s="155" customFormat="1" ht="15" customHeight="1" x14ac:dyDescent="0.25">
      <c r="E23" s="200"/>
      <c r="F23" s="98"/>
      <c r="G23" s="98"/>
      <c r="H23" s="98"/>
      <c r="I23" s="98"/>
      <c r="J23" s="98"/>
      <c r="K23" s="98"/>
      <c r="L23" s="98"/>
      <c r="M23" s="98"/>
      <c r="N23" s="40"/>
      <c r="O23" s="40"/>
      <c r="P23" s="40"/>
      <c r="Q23" s="40"/>
      <c r="R23" s="40"/>
      <c r="S23" s="201"/>
      <c r="T23" s="202"/>
      <c r="U23" s="202"/>
      <c r="V23" s="202"/>
      <c r="W23" s="202"/>
      <c r="X23" s="203"/>
      <c r="Y23" s="204"/>
      <c r="Z23" s="204"/>
      <c r="AA23" s="204"/>
      <c r="AB23" s="204"/>
      <c r="AG23" s="70"/>
      <c r="AH23" s="72"/>
    </row>
    <row r="24" spans="1:58" s="37" customFormat="1" ht="15" customHeight="1" x14ac:dyDescent="0.25">
      <c r="A24" s="49"/>
      <c r="B24" s="38" t="s">
        <v>1</v>
      </c>
      <c r="C24" s="38"/>
      <c r="D24" s="38"/>
      <c r="E24" s="38"/>
      <c r="F24" s="38"/>
      <c r="G24" s="38"/>
      <c r="H24" s="38"/>
      <c r="I24" s="39"/>
      <c r="J24" s="39"/>
      <c r="K24" s="39"/>
      <c r="L24" s="39"/>
      <c r="M24" s="39"/>
      <c r="N24" s="39"/>
      <c r="O24" s="39"/>
      <c r="P24" s="39"/>
      <c r="Q24" s="39"/>
      <c r="R24" s="39"/>
      <c r="S24" s="39"/>
      <c r="T24" s="39"/>
      <c r="U24" s="39"/>
      <c r="V24" s="39"/>
      <c r="W24" s="39"/>
      <c r="X24" s="39"/>
      <c r="Y24" s="39"/>
      <c r="Z24" s="39"/>
      <c r="AA24" s="39"/>
      <c r="AB24" s="39"/>
      <c r="AC24" s="39"/>
      <c r="AD24" s="39"/>
      <c r="AE24" s="39"/>
      <c r="AG24" s="70"/>
      <c r="AH24" s="72"/>
      <c r="AI24"/>
      <c r="AJ24"/>
      <c r="AK24"/>
      <c r="AL24"/>
    </row>
    <row r="25" spans="1:58" s="39" customFormat="1" ht="15" customHeight="1" x14ac:dyDescent="0.25">
      <c r="B25"/>
      <c r="C25"/>
      <c r="D25"/>
      <c r="E25"/>
      <c r="F25"/>
      <c r="G25"/>
      <c r="H25"/>
      <c r="I25"/>
      <c r="J25"/>
      <c r="K25"/>
      <c r="L25"/>
      <c r="M25"/>
      <c r="N25"/>
      <c r="O25"/>
      <c r="P25"/>
      <c r="Q25"/>
      <c r="R25"/>
      <c r="S25"/>
      <c r="T25"/>
      <c r="U25"/>
      <c r="V25"/>
      <c r="W25"/>
      <c r="X25"/>
      <c r="Y25"/>
      <c r="Z25"/>
      <c r="AA25"/>
      <c r="AB25"/>
      <c r="AC25"/>
      <c r="AD25"/>
      <c r="AE25"/>
      <c r="AG25" s="71"/>
      <c r="AH25" s="72"/>
      <c r="AI25"/>
      <c r="AJ25"/>
      <c r="AK25"/>
      <c r="AL25"/>
    </row>
    <row r="26" spans="1:58" ht="15" customHeight="1" x14ac:dyDescent="0.25">
      <c r="B26" s="211" t="str">
        <f>"The "&amp;TEXT(Analysis!C8,"##0.0")&amp;" MMBtu/hr boiler uses a "&amp; TEXT(Analysis!C9,"##")&amp;" hp " &amp; IF(Analysis!B5="Forced Draft","forced draft","induced draft")&amp;" fan with an "&amp; IF(Analysis!B6="Outlet Damper","outlet damper","inlet vane")&amp;" to control air flow. "&amp; IF(Analysis!B6="Outlet Damper", "A damper controls air flow by increasing flow resistance. Partially closed dampers are inefficient because significant power is required to overcome the added resistance."," An inlet vane controls the airflow into the boiler by adjusting the fan performance characteristics. This can be inefficient when the fan operates away from it's best efficiency point as the inlet vane is adjusted.")</f>
        <v>The 10.0 MMBtu/hr boiler uses a 10 hp forced draft fan with an outlet damper to control air flow. A damper controls air flow by increasing flow resistance. Partially closed dampers are inefficient because significant power is required to overcome the added resistance.</v>
      </c>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row>
    <row r="27" spans="1:58" ht="15" customHeight="1" x14ac:dyDescent="0.25">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I27" s="55"/>
      <c r="AJ27" s="55"/>
      <c r="AK27" s="55"/>
      <c r="AL27" s="55"/>
    </row>
    <row r="28" spans="1:58" ht="15" customHeight="1" x14ac:dyDescent="0.25">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I28" s="55"/>
      <c r="AJ28" s="55"/>
      <c r="AK28" s="55"/>
      <c r="AL28" s="55"/>
    </row>
    <row r="29" spans="1:58" ht="15" customHeight="1" x14ac:dyDescent="0.25">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I29" s="55"/>
      <c r="AJ29" s="55"/>
      <c r="AK29" s="55"/>
      <c r="AL29" s="55"/>
    </row>
    <row r="30" spans="1:58" s="55" customFormat="1" ht="15" customHeight="1" x14ac:dyDescent="0.25">
      <c r="B30" s="211" t="s">
        <v>279</v>
      </c>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G30" s="70"/>
      <c r="AH30" s="72"/>
      <c r="AI30" s="90"/>
      <c r="AJ30" s="90"/>
      <c r="AK30" s="90"/>
      <c r="AL30" s="90"/>
    </row>
    <row r="31" spans="1:58" s="55" customFormat="1" ht="15" customHeight="1" x14ac:dyDescent="0.25">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G31" s="70"/>
      <c r="AH31" s="72"/>
    </row>
    <row r="32" spans="1:58" s="104" customFormat="1" ht="15" customHeight="1" x14ac:dyDescent="0.25">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G32" s="70"/>
      <c r="AH32" s="72"/>
      <c r="AI32" s="55"/>
      <c r="AJ32" s="55"/>
      <c r="AK32" s="55"/>
      <c r="AL32" s="55"/>
    </row>
    <row r="33" spans="2:38" s="145" customFormat="1" ht="15" customHeight="1" x14ac:dyDescent="0.25">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G33" s="70"/>
      <c r="AH33" s="72"/>
    </row>
    <row r="34" spans="2:38" s="145" customFormat="1" ht="15" customHeight="1" x14ac:dyDescent="0.25">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G34" s="70"/>
      <c r="AH34" s="72"/>
    </row>
    <row r="35" spans="2:38" s="145" customFormat="1" ht="15" customHeight="1" x14ac:dyDescent="0.25">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G35" s="70"/>
      <c r="AH35" s="72"/>
    </row>
    <row r="36" spans="2:38" s="145" customFormat="1" ht="15" customHeight="1" x14ac:dyDescent="0.25">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G36" s="70"/>
      <c r="AH36" s="72"/>
    </row>
    <row r="37" spans="2:38" s="145" customFormat="1" ht="15" customHeight="1" x14ac:dyDescent="0.25">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G37" s="70"/>
      <c r="AH37" s="72"/>
    </row>
    <row r="38" spans="2:38" s="145" customFormat="1" ht="15" customHeight="1" x14ac:dyDescent="0.25">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G38" s="70"/>
      <c r="AH38" s="72"/>
    </row>
    <row r="39" spans="2:38" s="145" customFormat="1" ht="15" customHeight="1" x14ac:dyDescent="0.25">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G39" s="70"/>
      <c r="AH39" s="72"/>
    </row>
    <row r="40" spans="2:38" s="145" customFormat="1" ht="15" customHeight="1" x14ac:dyDescent="0.25">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G40" s="70"/>
      <c r="AH40" s="72"/>
    </row>
    <row r="41" spans="2:38" s="90" customFormat="1" ht="15" customHeight="1" x14ac:dyDescent="0.25">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G41" s="70"/>
      <c r="AH41" s="72"/>
      <c r="AI41" s="55"/>
      <c r="AJ41" s="55"/>
      <c r="AK41" s="55"/>
      <c r="AL41" s="55"/>
    </row>
    <row r="42" spans="2:38" s="55" customFormat="1" ht="15" customHeight="1" x14ac:dyDescent="0.25">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G42" s="70"/>
      <c r="AH42" s="72"/>
    </row>
    <row r="43" spans="2:38" s="55" customFormat="1" ht="15" customHeight="1" x14ac:dyDescent="0.25">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G43" s="70"/>
      <c r="AH43" s="72"/>
    </row>
    <row r="44" spans="2:38" s="55" customFormat="1" ht="15" customHeight="1" x14ac:dyDescent="0.25">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G44" s="70"/>
      <c r="AH44" s="72"/>
    </row>
    <row r="45" spans="2:38" s="55" customFormat="1" ht="15" customHeight="1" x14ac:dyDescent="0.25">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G45" s="70"/>
      <c r="AH45" s="72"/>
      <c r="AI45"/>
      <c r="AJ45"/>
      <c r="AK45"/>
      <c r="AL45"/>
    </row>
    <row r="46" spans="2:38" s="145" customFormat="1" ht="15" customHeight="1" x14ac:dyDescent="0.25">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G46" s="70"/>
      <c r="AH46" s="72"/>
    </row>
    <row r="47" spans="2:38" s="145" customFormat="1" ht="15" customHeight="1" x14ac:dyDescent="0.25">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G47" s="70"/>
      <c r="AH47" s="72"/>
    </row>
    <row r="48" spans="2:38" s="55" customFormat="1" ht="15" customHeight="1" x14ac:dyDescent="0.25">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G48" s="70"/>
      <c r="AH48" s="73"/>
      <c r="AI48" s="39"/>
      <c r="AJ48" s="39"/>
      <c r="AK48" s="39"/>
      <c r="AL48" s="39"/>
    </row>
    <row r="49" spans="1:38" ht="15" customHeight="1" x14ac:dyDescent="0.25">
      <c r="B49" s="212" t="s">
        <v>2</v>
      </c>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I49" s="90"/>
      <c r="AJ49" s="90"/>
      <c r="AK49" s="90"/>
      <c r="AL49" s="90"/>
    </row>
    <row r="50" spans="1:38" ht="15" customHeight="1" x14ac:dyDescent="0.25">
      <c r="A50"/>
    </row>
    <row r="51" spans="1:38" ht="15" customHeight="1" x14ac:dyDescent="0.25">
      <c r="A51"/>
      <c r="B51" s="211" t="s">
        <v>273</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I51" s="55"/>
      <c r="AJ51" s="55"/>
      <c r="AK51" s="55"/>
      <c r="AL51" s="55"/>
    </row>
    <row r="52" spans="1:38" s="90" customFormat="1" ht="15" customHeight="1" x14ac:dyDescent="0.25">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G52" s="70"/>
      <c r="AH52" s="72"/>
      <c r="AI52" s="69"/>
      <c r="AJ52" s="69"/>
      <c r="AK52" s="69"/>
      <c r="AL52" s="69"/>
    </row>
    <row r="53" spans="1:38" ht="15" customHeight="1" x14ac:dyDescent="0.25">
      <c r="A53"/>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I53" s="86"/>
      <c r="AJ53" s="86"/>
      <c r="AK53" s="86"/>
      <c r="AL53" s="86"/>
    </row>
    <row r="54" spans="1:38" s="55" customFormat="1" ht="15" customHeight="1" x14ac:dyDescent="0.25">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G54" s="70"/>
      <c r="AH54" s="72"/>
      <c r="AI54" s="86"/>
      <c r="AJ54" s="86"/>
      <c r="AK54" s="86"/>
      <c r="AL54" s="86"/>
    </row>
    <row r="55" spans="1:38" s="69" customFormat="1" ht="15" customHeight="1" x14ac:dyDescent="0.25">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G55" s="70"/>
      <c r="AH55" s="72"/>
    </row>
    <row r="56" spans="1:38" s="86" customFormat="1" ht="15" customHeight="1" x14ac:dyDescent="0.25">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G56" s="70"/>
      <c r="AH56" s="72"/>
      <c r="AI56"/>
      <c r="AJ56"/>
      <c r="AK56"/>
      <c r="AL56"/>
    </row>
    <row r="57" spans="1:38" s="86" customFormat="1" ht="15" customHeight="1" x14ac:dyDescent="0.25">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G57" s="70"/>
      <c r="AH57" s="72"/>
      <c r="AI57" s="90"/>
      <c r="AJ57" s="90"/>
      <c r="AK57" s="90"/>
      <c r="AL57" s="90"/>
    </row>
    <row r="58" spans="1:38" s="69" customFormat="1" ht="15" customHeight="1" x14ac:dyDescent="0.25">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G58" s="70"/>
      <c r="AH58" s="72"/>
      <c r="AI58"/>
      <c r="AJ58"/>
      <c r="AK58"/>
      <c r="AL58"/>
    </row>
    <row r="59" spans="1:38" s="151" customFormat="1" ht="15" customHeight="1" x14ac:dyDescent="0.25">
      <c r="B59" s="211" t="s">
        <v>278</v>
      </c>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G59" s="70"/>
      <c r="AH59" s="72"/>
    </row>
    <row r="60" spans="1:38" s="151" customFormat="1" ht="15" customHeight="1" x14ac:dyDescent="0.25">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G60" s="70"/>
      <c r="AH60" s="72"/>
    </row>
    <row r="61" spans="1:38" s="151" customFormat="1" ht="15" customHeight="1" x14ac:dyDescent="0.25">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G61" s="70"/>
      <c r="AH61" s="72"/>
    </row>
    <row r="62" spans="1:38" s="151" customFormat="1" ht="15" customHeight="1" x14ac:dyDescent="0.25">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G62" s="70"/>
      <c r="AH62" s="72"/>
    </row>
    <row r="63" spans="1:38" ht="15" customHeight="1" x14ac:dyDescent="0.25">
      <c r="A63"/>
      <c r="B63" s="211" t="s">
        <v>244</v>
      </c>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I63" s="93"/>
      <c r="AJ63" s="93"/>
      <c r="AK63" s="93"/>
      <c r="AL63" s="93"/>
    </row>
    <row r="64" spans="1:38" s="90" customFormat="1" ht="15" customHeight="1" x14ac:dyDescent="0.25">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G64" s="70"/>
      <c r="AH64" s="72"/>
      <c r="AI64"/>
      <c r="AJ64"/>
      <c r="AK64"/>
      <c r="AL64"/>
    </row>
    <row r="65" spans="1:38" ht="15" customHeight="1" x14ac:dyDescent="0.25">
      <c r="A65"/>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I65" s="76"/>
      <c r="AJ65" s="76"/>
      <c r="AK65" s="76"/>
      <c r="AL65" s="76"/>
    </row>
    <row r="66" spans="1:38" s="151" customFormat="1" ht="15" customHeight="1" x14ac:dyDescent="0.25">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G66" s="70"/>
      <c r="AH66" s="72"/>
    </row>
    <row r="67" spans="1:38" s="93" customFormat="1" ht="15" customHeight="1"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G67" s="70"/>
      <c r="AH67" s="72"/>
      <c r="AI67" s="81"/>
      <c r="AJ67" s="81"/>
      <c r="AK67" s="81"/>
      <c r="AL67" s="81"/>
    </row>
    <row r="68" spans="1:38" ht="15" customHeight="1" x14ac:dyDescent="0.25">
      <c r="A68"/>
      <c r="B68" s="38" t="s">
        <v>3</v>
      </c>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I68" s="101"/>
      <c r="AJ68" s="101"/>
      <c r="AK68" s="101"/>
      <c r="AL68" s="101"/>
    </row>
    <row r="69" spans="1:38" s="76" customFormat="1" ht="15" customHeight="1" x14ac:dyDescent="0.25">
      <c r="B69" s="38"/>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G69" s="70"/>
      <c r="AH69" s="72"/>
      <c r="AI69" s="87"/>
      <c r="AJ69" s="87"/>
      <c r="AK69" s="87"/>
      <c r="AL69" s="87"/>
    </row>
    <row r="70" spans="1:38" s="81" customFormat="1" ht="15" customHeight="1" x14ac:dyDescent="0.25">
      <c r="B70" s="211" t="str">
        <f ca="1">"Install an oxygen sensor in the boiler stack to measure excess oxygen from combustion." &amp; " Set the damper in the boiler forced draft fan to wide open and install a VFD to control fan impeller speed based on excess oxygen." &amp; " This will reduce excess oxygen in the combustion process and improve efficiency." &amp; " Also install a VFD bypassso the process can continue uninterrupted if the VFD fails, needs maintenance, or needs reprogramming. " &amp;"If implemented, natural gas costs will be reduced by "&amp; TEXT(Analysis!C22, "$#,###") &amp;" annually and fan electrical costs will be reduced by "&amp; TEXT(Analysis!C18, "$#,###") &amp;" annually, totaling to "&amp; TEXT(Analysis!C37,"$#,###") &amp;" annual cost savings. The estimated implementation cost is " &amp; TEXT(Analysis!C38,"$#,###") &amp; " resulting in a " &amp; TEXT(Analysis!C39,"0.#") &amp; " year payback."</f>
        <v>Install an oxygen sensor in the boiler stack to measure excess oxygen from combustion. Set the damper in the boiler forced draft fan to wide open and install a VFD to control fan impeller speed based on excess oxygen. This will reduce excess oxygen in the combustion process and improve efficiency. Also install a VFD bypassso the process can continue uninterrupted if the VFD fails, needs maintenance, or needs reprogramming. If implemented, natural gas costs will be reduced by $2,500 annually and fan electrical costs will be reduced by $2,500 annually, totaling to $5,000 annual cost savings. The estimated implementation cost is $5,617 resulting in a 1.1 year payback.</v>
      </c>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G70" s="70"/>
      <c r="AH70" s="72"/>
    </row>
    <row r="71" spans="1:38" s="101" customFormat="1" ht="15" customHeight="1" x14ac:dyDescent="0.25">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G71" s="70"/>
      <c r="AH71" s="72"/>
      <c r="AI71" s="81"/>
      <c r="AJ71" s="81"/>
      <c r="AK71" s="81"/>
      <c r="AL71" s="81"/>
    </row>
    <row r="72" spans="1:38" s="87" customFormat="1" ht="15" customHeight="1" x14ac:dyDescent="0.25">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G72" s="70"/>
      <c r="AH72" s="72"/>
      <c r="AI72" s="81"/>
      <c r="AJ72" s="81"/>
      <c r="AK72" s="81"/>
      <c r="AL72" s="81"/>
    </row>
    <row r="73" spans="1:38" s="81" customFormat="1" ht="15" customHeight="1" x14ac:dyDescent="0.25">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G73" s="70"/>
      <c r="AH73" s="72"/>
    </row>
    <row r="74" spans="1:38" s="81" customFormat="1" ht="15" customHeight="1" x14ac:dyDescent="0.25">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G74" s="70"/>
      <c r="AH74" s="72"/>
    </row>
    <row r="75" spans="1:38" s="81" customFormat="1" ht="15" customHeight="1" x14ac:dyDescent="0.25">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G75" s="70"/>
      <c r="AH75" s="72"/>
    </row>
    <row r="76" spans="1:38" s="81" customFormat="1" ht="15" customHeight="1" x14ac:dyDescent="0.25">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G76" s="70"/>
      <c r="AH76" s="72"/>
    </row>
    <row r="77" spans="1:38" s="151" customFormat="1" ht="15" customHeight="1" x14ac:dyDescent="0.25">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G77" s="70"/>
      <c r="AH77" s="72"/>
    </row>
    <row r="78" spans="1:38" s="81" customFormat="1" ht="15" customHeight="1" x14ac:dyDescent="0.25">
      <c r="B78" s="89" t="s">
        <v>272</v>
      </c>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G78" s="70"/>
      <c r="AH78" s="72"/>
    </row>
    <row r="79" spans="1:38" s="81" customFormat="1" ht="15" customHeight="1" x14ac:dyDescent="0.25">
      <c r="B79" s="38" t="s">
        <v>165</v>
      </c>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G79" s="70"/>
      <c r="AH79" s="72"/>
    </row>
    <row r="80" spans="1:38" s="81" customFormat="1" ht="15" customHeight="1" x14ac:dyDescent="0.25">
      <c r="B80" s="38"/>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G80" s="70"/>
      <c r="AH80" s="72"/>
    </row>
    <row r="81" spans="2:34" s="81" customFormat="1" ht="15" customHeight="1" x14ac:dyDescent="0.25">
      <c r="B81" s="211" t="s">
        <v>276</v>
      </c>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G81" s="70"/>
      <c r="AH81" s="72"/>
    </row>
    <row r="82" spans="2:34" s="81" customFormat="1" ht="15" customHeight="1" x14ac:dyDescent="0.25">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G82" s="70"/>
      <c r="AH82" s="72"/>
    </row>
    <row r="83" spans="2:34" s="81" customFormat="1" ht="15" customHeight="1" x14ac:dyDescent="0.25">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G83" s="70"/>
      <c r="AH83" s="72"/>
    </row>
    <row r="84" spans="2:34" s="81" customFormat="1" ht="15" customHeight="1" x14ac:dyDescent="0.25">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G84" s="70"/>
      <c r="AH84" s="72"/>
    </row>
    <row r="85" spans="2:34" s="149" customFormat="1" ht="15" customHeight="1" x14ac:dyDescent="0.25">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G85" s="70"/>
      <c r="AH85" s="72"/>
    </row>
    <row r="86" spans="2:34" s="81" customFormat="1" ht="15" customHeight="1" x14ac:dyDescent="0.25">
      <c r="B86" s="211" t="s">
        <v>277</v>
      </c>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G86" s="70"/>
      <c r="AH86" s="72"/>
    </row>
    <row r="87" spans="2:34" s="81" customFormat="1" ht="15" customHeight="1" x14ac:dyDescent="0.25">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G87" s="70"/>
      <c r="AH87" s="72"/>
    </row>
    <row r="88" spans="2:34" s="81" customFormat="1" ht="15" customHeight="1" x14ac:dyDescent="0.25">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G88" s="70"/>
      <c r="AH88" s="72"/>
    </row>
    <row r="89" spans="2:34" s="145" customFormat="1" ht="15" customHeight="1" x14ac:dyDescent="0.25">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G89" s="70"/>
      <c r="AH89" s="72"/>
    </row>
    <row r="90" spans="2:34" ht="15" customHeight="1" x14ac:dyDescent="0.25">
      <c r="B90" s="232" t="s">
        <v>9</v>
      </c>
      <c r="C90" s="232"/>
      <c r="D90" s="232"/>
      <c r="E90" s="232"/>
      <c r="F90" s="232"/>
      <c r="G90" s="232"/>
      <c r="H90" s="232" t="s">
        <v>183</v>
      </c>
      <c r="I90" s="232"/>
      <c r="J90" s="232"/>
      <c r="K90" s="232"/>
      <c r="L90" s="232"/>
      <c r="M90" s="232"/>
      <c r="N90" s="232" t="s">
        <v>10</v>
      </c>
      <c r="O90" s="232"/>
      <c r="P90" s="232"/>
      <c r="Q90" s="232"/>
      <c r="R90" s="232"/>
      <c r="S90" s="232"/>
      <c r="T90" s="232" t="s">
        <v>164</v>
      </c>
      <c r="U90" s="232"/>
      <c r="V90" s="232"/>
      <c r="W90" s="232"/>
      <c r="X90" s="232"/>
      <c r="Y90" s="232"/>
      <c r="Z90" s="232" t="s">
        <v>163</v>
      </c>
      <c r="AA90" s="232"/>
      <c r="AB90" s="232"/>
      <c r="AC90" s="232"/>
      <c r="AD90" s="232"/>
      <c r="AE90" s="232"/>
    </row>
    <row r="91" spans="2:34" ht="15" customHeight="1" x14ac:dyDescent="0.25">
      <c r="B91" s="249" t="s">
        <v>262</v>
      </c>
      <c r="C91" s="249"/>
      <c r="D91" s="249"/>
      <c r="E91" s="249"/>
      <c r="F91" s="249"/>
      <c r="G91" s="249"/>
      <c r="H91" s="231" t="s">
        <v>238</v>
      </c>
      <c r="I91" s="231"/>
      <c r="J91" s="231"/>
      <c r="K91" s="231"/>
      <c r="L91" s="231"/>
      <c r="M91" s="231"/>
      <c r="N91" s="246" t="s">
        <v>238</v>
      </c>
      <c r="O91" s="246"/>
      <c r="P91" s="246"/>
      <c r="Q91" s="246"/>
      <c r="R91" s="246"/>
      <c r="S91" s="246"/>
      <c r="T91" s="231" t="s">
        <v>238</v>
      </c>
      <c r="U91" s="231"/>
      <c r="V91" s="231"/>
      <c r="W91" s="231"/>
      <c r="X91" s="231"/>
      <c r="Y91" s="231"/>
      <c r="Z91" s="243" t="s">
        <v>238</v>
      </c>
      <c r="AA91" s="243"/>
      <c r="AB91" s="243"/>
      <c r="AC91" s="243"/>
      <c r="AD91" s="243"/>
      <c r="AE91" s="243"/>
    </row>
    <row r="92" spans="2:34" ht="15" customHeight="1" x14ac:dyDescent="0.25">
      <c r="B92" s="249" t="s">
        <v>280</v>
      </c>
      <c r="C92" s="249"/>
      <c r="D92" s="249"/>
      <c r="E92" s="249"/>
      <c r="F92" s="249"/>
      <c r="G92" s="249"/>
      <c r="H92" s="231" t="s">
        <v>238</v>
      </c>
      <c r="I92" s="231"/>
      <c r="J92" s="231"/>
      <c r="K92" s="231"/>
      <c r="L92" s="231"/>
      <c r="M92" s="231"/>
      <c r="N92" s="81"/>
      <c r="O92" s="81"/>
      <c r="P92" s="81"/>
      <c r="Q92" s="81"/>
      <c r="R92" s="81"/>
      <c r="S92" s="81"/>
      <c r="T92" s="81"/>
      <c r="U92" s="81"/>
      <c r="V92" s="81"/>
      <c r="W92" s="81"/>
      <c r="X92" s="81"/>
      <c r="Y92" s="81"/>
      <c r="Z92" s="81"/>
      <c r="AA92" s="81"/>
      <c r="AB92" s="81"/>
      <c r="AC92" s="81"/>
      <c r="AD92" s="81"/>
      <c r="AE92" s="81"/>
    </row>
    <row r="93" spans="2:34" ht="15" customHeight="1" x14ac:dyDescent="0.25">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row>
    <row r="94" spans="2:34" ht="15" customHeight="1"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row>
    <row r="95" spans="2:34" ht="15" customHeight="1"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row>
    <row r="96" spans="2:34" ht="15" customHeight="1"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row>
    <row r="97" spans="2:31" ht="15" customHeight="1"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row>
    <row r="98" spans="2:31" ht="15" customHeight="1" x14ac:dyDescent="0.25">
      <c r="B98" s="56"/>
      <c r="C98" s="56"/>
      <c r="D98" s="56"/>
      <c r="E98" s="38"/>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row>
    <row r="102" spans="2:31" ht="15" customHeight="1" x14ac:dyDescent="0.25">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row>
  </sheetData>
  <mergeCells count="89">
    <mergeCell ref="E15:M15"/>
    <mergeCell ref="B26:AE29"/>
    <mergeCell ref="B91:G91"/>
    <mergeCell ref="B92:G92"/>
    <mergeCell ref="A1:AF1"/>
    <mergeCell ref="X21:AB21"/>
    <mergeCell ref="E19:AB19"/>
    <mergeCell ref="E20:M20"/>
    <mergeCell ref="N20:R20"/>
    <mergeCell ref="S20:W20"/>
    <mergeCell ref="X20:AB20"/>
    <mergeCell ref="X13:AB13"/>
    <mergeCell ref="X14:AB14"/>
    <mergeCell ref="X15:AB15"/>
    <mergeCell ref="X16:AB16"/>
    <mergeCell ref="X17:AB17"/>
    <mergeCell ref="N12:R12"/>
    <mergeCell ref="B5:AE8"/>
    <mergeCell ref="S17:W17"/>
    <mergeCell ref="N17:R17"/>
    <mergeCell ref="A2:AF2"/>
    <mergeCell ref="X12:AB12"/>
    <mergeCell ref="S14:W14"/>
    <mergeCell ref="S15:W15"/>
    <mergeCell ref="S16:W16"/>
    <mergeCell ref="E13:M13"/>
    <mergeCell ref="S13:W13"/>
    <mergeCell ref="E12:M12"/>
    <mergeCell ref="E14:M14"/>
    <mergeCell ref="S12:W12"/>
    <mergeCell ref="N13:R13"/>
    <mergeCell ref="N14:R14"/>
    <mergeCell ref="N15:R15"/>
    <mergeCell ref="E11:AB11"/>
    <mergeCell ref="N16:R16"/>
    <mergeCell ref="E16:M16"/>
    <mergeCell ref="Z91:AE91"/>
    <mergeCell ref="B70:AE76"/>
    <mergeCell ref="S21:W21"/>
    <mergeCell ref="B63:AE65"/>
    <mergeCell ref="H90:M90"/>
    <mergeCell ref="N90:S90"/>
    <mergeCell ref="T90:Y90"/>
    <mergeCell ref="H91:M91"/>
    <mergeCell ref="N91:S91"/>
    <mergeCell ref="T91:Y91"/>
    <mergeCell ref="Z90:AE90"/>
    <mergeCell ref="B59:AE62"/>
    <mergeCell ref="H92:M92"/>
    <mergeCell ref="B90:G90"/>
    <mergeCell ref="E21:M21"/>
    <mergeCell ref="N21:R21"/>
    <mergeCell ref="AI13:AQ13"/>
    <mergeCell ref="AI14:AQ14"/>
    <mergeCell ref="B81:AE84"/>
    <mergeCell ref="B86:AE88"/>
    <mergeCell ref="AI18:BF18"/>
    <mergeCell ref="AI16:AQ16"/>
    <mergeCell ref="AR16:AV16"/>
    <mergeCell ref="AW16:BA16"/>
    <mergeCell ref="BB16:BF16"/>
    <mergeCell ref="AI17:AQ17"/>
    <mergeCell ref="AR17:AV17"/>
    <mergeCell ref="AW17:BA17"/>
    <mergeCell ref="AR13:AV13"/>
    <mergeCell ref="AW13:BA13"/>
    <mergeCell ref="BB13:BF13"/>
    <mergeCell ref="AI8:BF10"/>
    <mergeCell ref="AI11:BF11"/>
    <mergeCell ref="AI12:AQ12"/>
    <mergeCell ref="AR12:AV12"/>
    <mergeCell ref="AW12:BA12"/>
    <mergeCell ref="BB12:BF12"/>
    <mergeCell ref="AR14:AV14"/>
    <mergeCell ref="AW14:BA14"/>
    <mergeCell ref="BB14:BF14"/>
    <mergeCell ref="AI15:AQ15"/>
    <mergeCell ref="AR15:AV15"/>
    <mergeCell ref="AW15:BA15"/>
    <mergeCell ref="BB15:BF15"/>
    <mergeCell ref="BB17:BF17"/>
    <mergeCell ref="E17:M17"/>
    <mergeCell ref="B51:AE58"/>
    <mergeCell ref="B49:AE49"/>
    <mergeCell ref="B30:AE40"/>
    <mergeCell ref="E22:M22"/>
    <mergeCell ref="N22:R22"/>
    <mergeCell ref="S22:W22"/>
    <mergeCell ref="X22:AB22"/>
  </mergeCells>
  <dataValidations count="1">
    <dataValidation type="list" allowBlank="1" showInputMessage="1" showErrorMessage="1" sqref="B91">
      <formula1>"Unmodified Template, Modified Template, Original Template"</formula1>
    </dataValidation>
  </dataValidations>
  <printOptions horizontalCentered="1"/>
  <pageMargins left="0.25" right="0.25" top="0.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'Database Export'!$A$7:$A$35</xm:f>
          </x14:formula1>
          <xm:sqref>AI13:AQ16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O319"/>
  <sheetViews>
    <sheetView showGridLines="0" view="pageBreakPreview" zoomScaleNormal="100" zoomScaleSheetLayoutView="100" workbookViewId="0">
      <selection activeCell="I14" sqref="I14"/>
    </sheetView>
  </sheetViews>
  <sheetFormatPr defaultRowHeight="14.25" x14ac:dyDescent="0.2"/>
  <cols>
    <col min="1" max="1" width="34.83203125" style="1" customWidth="1"/>
    <col min="2" max="2" width="6.33203125" style="1" customWidth="1"/>
    <col min="3" max="3" width="10" style="1" customWidth="1"/>
    <col min="4" max="4" width="8.33203125" style="1" customWidth="1"/>
    <col min="5" max="5" width="7.1640625" style="1" customWidth="1"/>
    <col min="6" max="6" width="1.6640625" style="1" customWidth="1"/>
    <col min="7" max="7" width="40" style="1" customWidth="1"/>
    <col min="8" max="8" width="9.33203125" style="52"/>
    <col min="9" max="16384" width="9.33203125" style="1"/>
  </cols>
  <sheetData>
    <row r="1" spans="1:41" s="2" customFormat="1" ht="30" customHeight="1" x14ac:dyDescent="0.2">
      <c r="A1" s="256" t="str">
        <f>"AR No. "&amp;'Database Export'!A3&amp;" - Analysis"</f>
        <v>AR No. # - Analysis</v>
      </c>
      <c r="B1" s="256"/>
      <c r="C1" s="256"/>
      <c r="D1" s="256"/>
      <c r="E1" s="256"/>
      <c r="F1" s="256"/>
      <c r="G1" s="256"/>
      <c r="H1" s="5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5" customHeight="1" x14ac:dyDescent="0.2">
      <c r="A2" s="257" t="str">
        <f>Narrative!A2</f>
        <v>Boiler Fan VFD w/Controls template style 2015</v>
      </c>
      <c r="B2" s="257"/>
      <c r="C2" s="257"/>
      <c r="D2" s="257"/>
      <c r="E2" s="257"/>
      <c r="F2" s="257"/>
      <c r="G2" s="257"/>
    </row>
    <row r="3" spans="1:41" ht="15" customHeight="1" x14ac:dyDescent="0.2">
      <c r="A3" s="3" t="s">
        <v>151</v>
      </c>
      <c r="B3" s="5"/>
      <c r="C3" s="5"/>
      <c r="D3" s="5"/>
      <c r="E3" s="3"/>
      <c r="G3" s="3" t="s">
        <v>150</v>
      </c>
    </row>
    <row r="4" spans="1:41" ht="15" customHeight="1" x14ac:dyDescent="0.25">
      <c r="A4" s="6" t="s">
        <v>243</v>
      </c>
      <c r="B4" s="7"/>
      <c r="C4" s="7"/>
      <c r="D4" s="7"/>
      <c r="E4" s="6"/>
      <c r="G4" s="43" t="s">
        <v>268</v>
      </c>
    </row>
    <row r="5" spans="1:41" ht="15" customHeight="1" x14ac:dyDescent="0.2">
      <c r="A5" s="142" t="s">
        <v>249</v>
      </c>
      <c r="B5" s="260" t="s">
        <v>257</v>
      </c>
      <c r="C5" s="261"/>
      <c r="D5" s="262"/>
      <c r="E5" s="116"/>
    </row>
    <row r="6" spans="1:41" ht="15" customHeight="1" x14ac:dyDescent="0.2">
      <c r="A6" s="142" t="s">
        <v>250</v>
      </c>
      <c r="B6" s="260" t="s">
        <v>264</v>
      </c>
      <c r="C6" s="261"/>
      <c r="D6" s="262"/>
      <c r="E6" s="116"/>
      <c r="G6" s="113"/>
    </row>
    <row r="7" spans="1:41" s="58" customFormat="1" ht="15" customHeight="1" x14ac:dyDescent="0.2">
      <c r="A7" s="4" t="s">
        <v>185</v>
      </c>
      <c r="B7" s="105"/>
      <c r="C7" s="42">
        <v>8760</v>
      </c>
      <c r="D7" s="8" t="s">
        <v>203</v>
      </c>
      <c r="E7" s="65" t="s">
        <v>154</v>
      </c>
      <c r="G7" s="1" t="s">
        <v>267</v>
      </c>
      <c r="H7" s="52"/>
    </row>
    <row r="8" spans="1:41" s="58" customFormat="1" ht="15" customHeight="1" x14ac:dyDescent="0.2">
      <c r="A8" s="88" t="s">
        <v>222</v>
      </c>
      <c r="B8" s="105"/>
      <c r="C8" s="82">
        <v>10</v>
      </c>
      <c r="D8" s="64" t="s">
        <v>194</v>
      </c>
      <c r="E8" s="65" t="s">
        <v>219</v>
      </c>
      <c r="F8" s="1"/>
      <c r="G8" s="102"/>
      <c r="H8" s="52"/>
    </row>
    <row r="9" spans="1:41" ht="15" customHeight="1" x14ac:dyDescent="0.2">
      <c r="A9" s="4" t="s">
        <v>223</v>
      </c>
      <c r="B9" s="105"/>
      <c r="C9" s="78">
        <v>10</v>
      </c>
      <c r="D9" s="8" t="s">
        <v>204</v>
      </c>
      <c r="E9" s="65" t="s">
        <v>219</v>
      </c>
      <c r="G9" s="102"/>
    </row>
    <row r="10" spans="1:41" ht="15" customHeight="1" x14ac:dyDescent="0.2">
      <c r="A10" s="6" t="s">
        <v>167</v>
      </c>
      <c r="B10" s="105"/>
      <c r="C10" s="7"/>
      <c r="D10" s="7"/>
      <c r="E10" s="6"/>
      <c r="G10" s="92" t="s">
        <v>234</v>
      </c>
    </row>
    <row r="11" spans="1:41" ht="15" customHeight="1" x14ac:dyDescent="0.2">
      <c r="A11" s="4" t="s">
        <v>158</v>
      </c>
      <c r="B11" s="106" t="s">
        <v>159</v>
      </c>
      <c r="C11" s="60">
        <v>0.05</v>
      </c>
      <c r="D11" s="8" t="s">
        <v>168</v>
      </c>
      <c r="E11" s="9" t="s">
        <v>152</v>
      </c>
      <c r="G11" s="103"/>
    </row>
    <row r="12" spans="1:41" ht="15" customHeight="1" x14ac:dyDescent="0.2">
      <c r="A12" s="4" t="s">
        <v>188</v>
      </c>
      <c r="B12" s="105" t="s">
        <v>187</v>
      </c>
      <c r="C12" s="57">
        <v>5</v>
      </c>
      <c r="D12" s="8" t="s">
        <v>186</v>
      </c>
      <c r="E12" s="65" t="s">
        <v>152</v>
      </c>
      <c r="G12" s="103"/>
    </row>
    <row r="13" spans="1:41" ht="15" customHeight="1" x14ac:dyDescent="0.2">
      <c r="A13" s="114"/>
      <c r="B13" s="137"/>
      <c r="C13" s="117"/>
      <c r="D13" s="115"/>
      <c r="E13" s="116"/>
      <c r="G13" s="58" t="s">
        <v>235</v>
      </c>
    </row>
    <row r="14" spans="1:41" ht="15" customHeight="1" x14ac:dyDescent="0.2">
      <c r="A14" s="61" t="s">
        <v>191</v>
      </c>
      <c r="B14" s="105"/>
      <c r="C14" s="111"/>
      <c r="D14" s="61"/>
      <c r="E14" s="61"/>
    </row>
    <row r="15" spans="1:41" ht="15" customHeight="1" x14ac:dyDescent="0.2">
      <c r="A15" s="63" t="s">
        <v>189</v>
      </c>
      <c r="B15" s="107"/>
      <c r="C15" s="63"/>
      <c r="D15" s="63"/>
      <c r="E15" s="63"/>
      <c r="G15" s="113"/>
    </row>
    <row r="16" spans="1:41" ht="15" customHeight="1" x14ac:dyDescent="0.2">
      <c r="A16" s="96" t="s">
        <v>245</v>
      </c>
      <c r="B16" s="105" t="s">
        <v>251</v>
      </c>
      <c r="C16" s="99">
        <v>100000</v>
      </c>
      <c r="D16" s="100" t="s">
        <v>157</v>
      </c>
      <c r="E16" s="97" t="s">
        <v>153</v>
      </c>
      <c r="G16" s="58" t="s">
        <v>265</v>
      </c>
      <c r="K16" s="110"/>
    </row>
    <row r="17" spans="1:8" ht="15" customHeight="1" x14ac:dyDescent="0.2">
      <c r="A17" s="62" t="s">
        <v>246</v>
      </c>
      <c r="B17" s="105" t="s">
        <v>252</v>
      </c>
      <c r="C17" s="53">
        <v>50000</v>
      </c>
      <c r="D17" s="66" t="s">
        <v>157</v>
      </c>
      <c r="E17" s="65" t="s">
        <v>153</v>
      </c>
      <c r="G17" s="103"/>
    </row>
    <row r="18" spans="1:8" ht="15" customHeight="1" x14ac:dyDescent="0.2">
      <c r="A18" s="77" t="s">
        <v>224</v>
      </c>
      <c r="B18" s="105" t="s">
        <v>253</v>
      </c>
      <c r="C18" s="54">
        <f>C17*C11</f>
        <v>2500</v>
      </c>
      <c r="D18" s="66" t="s">
        <v>205</v>
      </c>
      <c r="E18" s="65" t="s">
        <v>155</v>
      </c>
      <c r="F18" s="58"/>
      <c r="G18" s="103"/>
      <c r="H18" s="1"/>
    </row>
    <row r="19" spans="1:8" s="58" customFormat="1" ht="15" customHeight="1" x14ac:dyDescent="0.2">
      <c r="A19" s="63" t="s">
        <v>190</v>
      </c>
      <c r="B19" s="105"/>
      <c r="C19" s="63"/>
      <c r="D19" s="63"/>
      <c r="E19" s="63"/>
      <c r="G19" s="58" t="s">
        <v>236</v>
      </c>
    </row>
    <row r="20" spans="1:8" s="58" customFormat="1" ht="15" customHeight="1" x14ac:dyDescent="0.2">
      <c r="A20" s="98" t="s">
        <v>247</v>
      </c>
      <c r="B20" s="106" t="s">
        <v>254</v>
      </c>
      <c r="C20" s="99">
        <v>25000</v>
      </c>
      <c r="D20" s="64" t="s">
        <v>216</v>
      </c>
      <c r="E20" s="94" t="s">
        <v>173</v>
      </c>
      <c r="G20" s="103"/>
    </row>
    <row r="21" spans="1:8" s="58" customFormat="1" ht="15" customHeight="1" x14ac:dyDescent="0.2">
      <c r="A21" s="98" t="s">
        <v>248</v>
      </c>
      <c r="B21" s="105" t="s">
        <v>255</v>
      </c>
      <c r="C21" s="99">
        <v>500</v>
      </c>
      <c r="D21" s="64" t="s">
        <v>216</v>
      </c>
      <c r="E21" s="94" t="s">
        <v>173</v>
      </c>
      <c r="G21" s="103"/>
    </row>
    <row r="22" spans="1:8" s="58" customFormat="1" ht="15" customHeight="1" x14ac:dyDescent="0.2">
      <c r="A22" s="77" t="s">
        <v>225</v>
      </c>
      <c r="B22" s="105" t="s">
        <v>256</v>
      </c>
      <c r="C22" s="54">
        <f>C21*C12</f>
        <v>2500</v>
      </c>
      <c r="D22" s="66" t="s">
        <v>205</v>
      </c>
      <c r="E22" s="65" t="s">
        <v>156</v>
      </c>
      <c r="F22" s="1"/>
      <c r="G22" s="58" t="s">
        <v>237</v>
      </c>
    </row>
    <row r="23" spans="1:8" ht="15" customHeight="1" x14ac:dyDescent="0.2">
      <c r="A23" s="114"/>
      <c r="B23" s="137"/>
      <c r="C23" s="54"/>
      <c r="D23" s="118"/>
      <c r="E23" s="116"/>
      <c r="G23" s="43"/>
      <c r="H23" s="1"/>
    </row>
    <row r="24" spans="1:8" ht="15" customHeight="1" x14ac:dyDescent="0.2">
      <c r="A24" s="61" t="s">
        <v>175</v>
      </c>
      <c r="B24" s="105"/>
      <c r="C24" s="61"/>
      <c r="D24" s="61"/>
      <c r="E24" s="61"/>
      <c r="H24" s="1"/>
    </row>
    <row r="25" spans="1:8" ht="15" customHeight="1" x14ac:dyDescent="0.2">
      <c r="A25" s="63" t="s">
        <v>176</v>
      </c>
      <c r="B25" s="107"/>
      <c r="C25" s="63"/>
      <c r="D25" s="63"/>
      <c r="E25" s="63"/>
      <c r="F25" s="58"/>
      <c r="G25" s="113"/>
      <c r="H25" s="1"/>
    </row>
    <row r="26" spans="1:8" ht="15" customHeight="1" x14ac:dyDescent="0.2">
      <c r="A26" s="62" t="s">
        <v>226</v>
      </c>
      <c r="B26" s="105" t="s">
        <v>227</v>
      </c>
      <c r="C26" s="79">
        <f ca="1">'VFD Cost Estimate Table'!D40</f>
        <v>1289</v>
      </c>
      <c r="D26" s="66"/>
      <c r="E26" s="65" t="s">
        <v>195</v>
      </c>
      <c r="F26" s="58"/>
      <c r="G26" s="61" t="s">
        <v>166</v>
      </c>
      <c r="H26" s="1"/>
    </row>
    <row r="27" spans="1:8" s="58" customFormat="1" ht="15" customHeight="1" x14ac:dyDescent="0.2">
      <c r="A27" s="62" t="s">
        <v>228</v>
      </c>
      <c r="B27" s="105" t="s">
        <v>229</v>
      </c>
      <c r="C27" s="79">
        <f ca="1">'VFD Cost Estimate Table'!E40</f>
        <v>1630</v>
      </c>
      <c r="D27" s="66"/>
      <c r="E27" s="65" t="s">
        <v>195</v>
      </c>
      <c r="G27" s="258" t="s">
        <v>271</v>
      </c>
    </row>
    <row r="28" spans="1:8" s="58" customFormat="1" ht="15" customHeight="1" x14ac:dyDescent="0.2">
      <c r="A28" s="77" t="s">
        <v>230</v>
      </c>
      <c r="B28" s="105" t="s">
        <v>231</v>
      </c>
      <c r="C28" s="148">
        <v>785</v>
      </c>
      <c r="D28" s="66"/>
      <c r="E28" s="65" t="s">
        <v>200</v>
      </c>
      <c r="F28" s="1"/>
      <c r="G28" s="255"/>
    </row>
    <row r="29" spans="1:8" s="58" customFormat="1" ht="15" customHeight="1" x14ac:dyDescent="0.2">
      <c r="A29" s="88" t="s">
        <v>232</v>
      </c>
      <c r="B29" s="105" t="s">
        <v>233</v>
      </c>
      <c r="C29" s="148">
        <v>800</v>
      </c>
      <c r="D29" s="66"/>
      <c r="E29" s="65" t="s">
        <v>200</v>
      </c>
      <c r="F29" s="1"/>
      <c r="G29" s="255" t="s">
        <v>269</v>
      </c>
    </row>
    <row r="30" spans="1:8" ht="15" customHeight="1" x14ac:dyDescent="0.2">
      <c r="A30" s="62" t="s">
        <v>177</v>
      </c>
      <c r="B30" s="105" t="s">
        <v>178</v>
      </c>
      <c r="C30" s="54">
        <f ca="1">SUM(C26:C29)</f>
        <v>4504</v>
      </c>
      <c r="D30" s="66"/>
      <c r="E30" s="65" t="s">
        <v>174</v>
      </c>
      <c r="G30" s="255"/>
      <c r="H30" s="1"/>
    </row>
    <row r="31" spans="1:8" ht="15" customHeight="1" x14ac:dyDescent="0.2">
      <c r="A31" s="63" t="s">
        <v>179</v>
      </c>
      <c r="B31" s="108"/>
      <c r="C31" s="63"/>
      <c r="D31" s="63"/>
      <c r="E31" s="63"/>
      <c r="G31" s="255" t="s">
        <v>270</v>
      </c>
      <c r="H31" s="1"/>
    </row>
    <row r="32" spans="1:8" ht="15" customHeight="1" x14ac:dyDescent="0.2">
      <c r="A32" s="62" t="s">
        <v>192</v>
      </c>
      <c r="B32" s="105" t="s">
        <v>201</v>
      </c>
      <c r="C32" s="79">
        <f ca="1">'VFD Cost Estimate Table'!F40</f>
        <v>1000</v>
      </c>
      <c r="D32" s="67"/>
      <c r="E32" s="65" t="s">
        <v>195</v>
      </c>
      <c r="G32" s="255"/>
      <c r="H32" s="1"/>
    </row>
    <row r="33" spans="1:8" ht="15" customHeight="1" x14ac:dyDescent="0.2">
      <c r="A33" s="62" t="s">
        <v>193</v>
      </c>
      <c r="B33" s="105" t="s">
        <v>202</v>
      </c>
      <c r="C33" s="80">
        <v>113</v>
      </c>
      <c r="D33" s="67"/>
      <c r="E33" s="65" t="s">
        <v>200</v>
      </c>
      <c r="F33" s="58"/>
      <c r="G33" s="259" t="s">
        <v>217</v>
      </c>
      <c r="H33" s="1"/>
    </row>
    <row r="34" spans="1:8" ht="15" customHeight="1" x14ac:dyDescent="0.2">
      <c r="A34" s="62" t="s">
        <v>180</v>
      </c>
      <c r="B34" s="105" t="s">
        <v>181</v>
      </c>
      <c r="C34" s="54">
        <f ca="1">C32+C33</f>
        <v>1113</v>
      </c>
      <c r="D34" s="67"/>
      <c r="E34" s="65" t="s">
        <v>196</v>
      </c>
      <c r="G34" s="259"/>
      <c r="H34" s="1"/>
    </row>
    <row r="35" spans="1:8" s="58" customFormat="1" ht="15" customHeight="1" x14ac:dyDescent="0.2">
      <c r="A35" s="114"/>
      <c r="B35" s="137"/>
      <c r="C35" s="54"/>
      <c r="D35" s="67"/>
      <c r="E35" s="116"/>
      <c r="G35" s="259"/>
    </row>
    <row r="36" spans="1:8" ht="15" customHeight="1" x14ac:dyDescent="0.2">
      <c r="A36" s="61" t="s">
        <v>169</v>
      </c>
      <c r="B36" s="109"/>
      <c r="C36" s="61"/>
      <c r="D36" s="61"/>
      <c r="E36" s="61"/>
      <c r="F36" s="58"/>
      <c r="G36" s="91"/>
      <c r="H36" s="1"/>
    </row>
    <row r="37" spans="1:8" s="58" customFormat="1" ht="15" customHeight="1" x14ac:dyDescent="0.2">
      <c r="A37" s="62" t="s">
        <v>182</v>
      </c>
      <c r="B37" s="105" t="s">
        <v>266</v>
      </c>
      <c r="C37" s="54">
        <f>C18+C22</f>
        <v>5000</v>
      </c>
      <c r="D37" s="1" t="s">
        <v>205</v>
      </c>
      <c r="E37" s="97" t="s">
        <v>197</v>
      </c>
      <c r="F37" s="1"/>
    </row>
    <row r="38" spans="1:8" s="58" customFormat="1" ht="15" customHeight="1" x14ac:dyDescent="0.2">
      <c r="A38" s="62" t="s">
        <v>33</v>
      </c>
      <c r="B38" s="105" t="s">
        <v>170</v>
      </c>
      <c r="C38" s="79">
        <f ca="1">C30+C34</f>
        <v>5617</v>
      </c>
      <c r="D38" s="1"/>
      <c r="E38" s="97" t="s">
        <v>198</v>
      </c>
      <c r="F38" s="1"/>
      <c r="G38" s="95"/>
    </row>
    <row r="39" spans="1:8" ht="15" customHeight="1" x14ac:dyDescent="0.2">
      <c r="A39" s="62" t="s">
        <v>206</v>
      </c>
      <c r="B39" s="105" t="s">
        <v>171</v>
      </c>
      <c r="C39" s="59">
        <f ca="1">C38/C37</f>
        <v>1.1234</v>
      </c>
      <c r="D39" s="1" t="s">
        <v>172</v>
      </c>
      <c r="E39" s="97" t="s">
        <v>199</v>
      </c>
      <c r="H39" s="1"/>
    </row>
    <row r="40" spans="1:8" ht="15" customHeight="1" x14ac:dyDescent="0.2">
      <c r="H40" s="1"/>
    </row>
    <row r="41" spans="1:8" ht="15" customHeight="1" x14ac:dyDescent="0.2">
      <c r="A41" s="68" t="s">
        <v>165</v>
      </c>
      <c r="B41" s="68"/>
      <c r="C41" s="68"/>
      <c r="D41" s="68"/>
      <c r="E41" s="68"/>
      <c r="H41" s="1"/>
    </row>
    <row r="42" spans="1:8" ht="15" customHeight="1" x14ac:dyDescent="0.2">
      <c r="A42" s="258" t="s">
        <v>218</v>
      </c>
      <c r="B42" s="258"/>
      <c r="C42" s="258"/>
      <c r="D42" s="258"/>
      <c r="E42" s="258"/>
      <c r="H42" s="1"/>
    </row>
    <row r="43" spans="1:8" ht="15" customHeight="1" x14ac:dyDescent="0.2">
      <c r="A43" s="255" t="s">
        <v>220</v>
      </c>
      <c r="B43" s="255"/>
      <c r="C43" s="255"/>
      <c r="D43" s="255"/>
      <c r="E43" s="255"/>
      <c r="F43" s="58"/>
      <c r="H43" s="1"/>
    </row>
    <row r="44" spans="1:8" ht="15" customHeight="1" x14ac:dyDescent="0.2">
      <c r="A44" s="253" t="s">
        <v>221</v>
      </c>
      <c r="B44" s="253"/>
      <c r="C44" s="253"/>
      <c r="D44" s="253"/>
      <c r="E44" s="253"/>
      <c r="H44" s="1"/>
    </row>
    <row r="45" spans="1:8" s="58" customFormat="1" ht="15" customHeight="1" x14ac:dyDescent="0.2">
      <c r="A45" s="253"/>
      <c r="B45" s="253"/>
      <c r="C45" s="253"/>
      <c r="D45" s="253"/>
      <c r="E45" s="253"/>
      <c r="F45" s="95"/>
      <c r="G45" s="254"/>
    </row>
    <row r="46" spans="1:8" s="95" customFormat="1" ht="15" customHeight="1" x14ac:dyDescent="0.2">
      <c r="A46" s="253"/>
      <c r="B46" s="253"/>
      <c r="C46" s="253"/>
      <c r="D46" s="253"/>
      <c r="E46" s="253"/>
      <c r="F46" s="1"/>
      <c r="G46" s="254"/>
    </row>
    <row r="47" spans="1:8" ht="15" customHeight="1" x14ac:dyDescent="0.2">
      <c r="A47" s="253"/>
      <c r="B47" s="253"/>
      <c r="C47" s="253"/>
      <c r="D47" s="253"/>
      <c r="E47" s="253"/>
      <c r="G47" s="254"/>
      <c r="H47" s="1"/>
    </row>
    <row r="48" spans="1:8" ht="15" customHeight="1" x14ac:dyDescent="0.2">
      <c r="H48" s="1"/>
    </row>
    <row r="49" spans="1:8" ht="15" customHeight="1" x14ac:dyDescent="0.2">
      <c r="H49" s="1"/>
    </row>
    <row r="50" spans="1:8" ht="15" customHeight="1" x14ac:dyDescent="0.2">
      <c r="H50" s="1"/>
    </row>
    <row r="51" spans="1:8" ht="15" customHeight="1" x14ac:dyDescent="0.2">
      <c r="H51" s="1"/>
    </row>
    <row r="52" spans="1:8" ht="15" customHeight="1" x14ac:dyDescent="0.2">
      <c r="H52" s="1"/>
    </row>
    <row r="53" spans="1:8" ht="15" customHeight="1" x14ac:dyDescent="0.2">
      <c r="F53" s="95"/>
      <c r="H53" s="1"/>
    </row>
    <row r="54" spans="1:8" s="95" customFormat="1" ht="15" customHeight="1" x14ac:dyDescent="0.2">
      <c r="A54" s="1"/>
      <c r="B54" s="1"/>
      <c r="C54" s="1"/>
      <c r="D54" s="1"/>
      <c r="E54" s="1"/>
      <c r="F54" s="1"/>
      <c r="G54" s="1"/>
    </row>
    <row r="55" spans="1:8" ht="15" customHeight="1" x14ac:dyDescent="0.2">
      <c r="H55" s="1"/>
    </row>
    <row r="56" spans="1:8" ht="15" customHeight="1" x14ac:dyDescent="0.2">
      <c r="H56" s="1"/>
    </row>
    <row r="57" spans="1:8" ht="15" customHeight="1" x14ac:dyDescent="0.2">
      <c r="H57" s="1"/>
    </row>
    <row r="58" spans="1:8" ht="15" customHeight="1" x14ac:dyDescent="0.2">
      <c r="H58" s="1"/>
    </row>
    <row r="59" spans="1:8" ht="15" customHeight="1" x14ac:dyDescent="0.2">
      <c r="H59" s="1"/>
    </row>
    <row r="60" spans="1:8" ht="15" customHeight="1" x14ac:dyDescent="0.2">
      <c r="H60" s="1"/>
    </row>
    <row r="61" spans="1:8" ht="15" customHeight="1" x14ac:dyDescent="0.2">
      <c r="H61" s="1"/>
    </row>
    <row r="62" spans="1:8" ht="15" customHeight="1" x14ac:dyDescent="0.2">
      <c r="H62" s="1"/>
    </row>
    <row r="63" spans="1:8" ht="15" customHeight="1" x14ac:dyDescent="0.2">
      <c r="H63" s="1"/>
    </row>
    <row r="64" spans="1:8" ht="15" customHeight="1" x14ac:dyDescent="0.2">
      <c r="H64" s="1"/>
    </row>
    <row r="65" spans="8:8" ht="15" customHeight="1" x14ac:dyDescent="0.2">
      <c r="H65" s="1"/>
    </row>
    <row r="66" spans="8:8" ht="15" customHeight="1" x14ac:dyDescent="0.2">
      <c r="H66" s="1"/>
    </row>
    <row r="67" spans="8:8" ht="15" customHeight="1" x14ac:dyDescent="0.2">
      <c r="H67" s="1"/>
    </row>
    <row r="68" spans="8:8" ht="15" customHeight="1" x14ac:dyDescent="0.2">
      <c r="H68" s="1"/>
    </row>
    <row r="69" spans="8:8" ht="15" customHeight="1" x14ac:dyDescent="0.2">
      <c r="H69" s="1"/>
    </row>
    <row r="70" spans="8:8" ht="15" customHeight="1" x14ac:dyDescent="0.2">
      <c r="H70" s="1"/>
    </row>
    <row r="71" spans="8:8" ht="15" customHeight="1" x14ac:dyDescent="0.2">
      <c r="H71" s="1"/>
    </row>
    <row r="72" spans="8:8" ht="15" customHeight="1" x14ac:dyDescent="0.2">
      <c r="H72" s="1"/>
    </row>
    <row r="73" spans="8:8" ht="15" customHeight="1" x14ac:dyDescent="0.2">
      <c r="H73" s="1"/>
    </row>
    <row r="74" spans="8:8" ht="15" customHeight="1" x14ac:dyDescent="0.2">
      <c r="H74" s="1"/>
    </row>
    <row r="75" spans="8:8" ht="15" customHeight="1" x14ac:dyDescent="0.2">
      <c r="H75" s="1"/>
    </row>
    <row r="76" spans="8:8" ht="15" customHeight="1" x14ac:dyDescent="0.2">
      <c r="H76" s="1"/>
    </row>
    <row r="77" spans="8:8" ht="15" customHeight="1" x14ac:dyDescent="0.2">
      <c r="H77" s="1"/>
    </row>
    <row r="78" spans="8:8" ht="15" customHeight="1" x14ac:dyDescent="0.2">
      <c r="H78" s="1"/>
    </row>
    <row r="79" spans="8:8" ht="15" customHeight="1" x14ac:dyDescent="0.2">
      <c r="H79" s="1"/>
    </row>
    <row r="80" spans="8:8" ht="15" customHeight="1" x14ac:dyDescent="0.2">
      <c r="H80" s="1"/>
    </row>
    <row r="81" spans="8:8" ht="15" customHeight="1" x14ac:dyDescent="0.2">
      <c r="H81" s="1"/>
    </row>
    <row r="82" spans="8:8" ht="15" customHeight="1" x14ac:dyDescent="0.2">
      <c r="H82" s="1"/>
    </row>
    <row r="83" spans="8:8" ht="15" customHeight="1" x14ac:dyDescent="0.2">
      <c r="H83" s="1"/>
    </row>
    <row r="84" spans="8:8" ht="15" customHeight="1" x14ac:dyDescent="0.2">
      <c r="H84" s="1"/>
    </row>
    <row r="85" spans="8:8" ht="15" customHeight="1" x14ac:dyDescent="0.2">
      <c r="H85" s="1"/>
    </row>
    <row r="86" spans="8:8" ht="15" customHeight="1" x14ac:dyDescent="0.2">
      <c r="H86" s="1"/>
    </row>
    <row r="87" spans="8:8" ht="15" customHeight="1" x14ac:dyDescent="0.2">
      <c r="H87" s="1"/>
    </row>
    <row r="88" spans="8:8" ht="15" customHeight="1" x14ac:dyDescent="0.2">
      <c r="H88" s="1"/>
    </row>
    <row r="89" spans="8:8" ht="15" customHeight="1" x14ac:dyDescent="0.2">
      <c r="H89" s="1"/>
    </row>
    <row r="90" spans="8:8" ht="15" customHeight="1" x14ac:dyDescent="0.2">
      <c r="H90" s="1"/>
    </row>
    <row r="91" spans="8:8" ht="15" customHeight="1" x14ac:dyDescent="0.2">
      <c r="H91" s="1"/>
    </row>
    <row r="92" spans="8:8" ht="15" customHeight="1" x14ac:dyDescent="0.2">
      <c r="H92" s="1"/>
    </row>
    <row r="93" spans="8:8" ht="15" customHeight="1" x14ac:dyDescent="0.2">
      <c r="H93" s="1"/>
    </row>
    <row r="94" spans="8:8" ht="15" customHeight="1" x14ac:dyDescent="0.2">
      <c r="H94" s="1"/>
    </row>
    <row r="95" spans="8:8" ht="15" customHeight="1" x14ac:dyDescent="0.2">
      <c r="H95" s="1"/>
    </row>
    <row r="96" spans="8:8" ht="15" customHeight="1" x14ac:dyDescent="0.2">
      <c r="H96" s="1"/>
    </row>
    <row r="97" spans="8:8" ht="15" customHeight="1" x14ac:dyDescent="0.2">
      <c r="H97" s="1"/>
    </row>
    <row r="98" spans="8:8" ht="15" customHeight="1" x14ac:dyDescent="0.2">
      <c r="H98" s="1"/>
    </row>
    <row r="99" spans="8:8" ht="15" customHeight="1" x14ac:dyDescent="0.2">
      <c r="H99" s="1"/>
    </row>
    <row r="100" spans="8:8" ht="15" customHeight="1" x14ac:dyDescent="0.2">
      <c r="H100" s="1"/>
    </row>
    <row r="101" spans="8:8" ht="15" customHeight="1" x14ac:dyDescent="0.2">
      <c r="H101" s="1"/>
    </row>
    <row r="102" spans="8:8" ht="15" customHeight="1" x14ac:dyDescent="0.2">
      <c r="H102" s="1"/>
    </row>
    <row r="103" spans="8:8" ht="15" customHeight="1" x14ac:dyDescent="0.2">
      <c r="H103" s="1"/>
    </row>
    <row r="104" spans="8:8" ht="15" customHeight="1" x14ac:dyDescent="0.2">
      <c r="H104" s="1"/>
    </row>
    <row r="105" spans="8:8" ht="15" customHeight="1" x14ac:dyDescent="0.2">
      <c r="H105" s="1"/>
    </row>
    <row r="106" spans="8:8" ht="15" customHeight="1" x14ac:dyDescent="0.2">
      <c r="H106" s="1"/>
    </row>
    <row r="107" spans="8:8" ht="15" customHeight="1" x14ac:dyDescent="0.2">
      <c r="H107" s="1"/>
    </row>
    <row r="108" spans="8:8" ht="15" customHeight="1" x14ac:dyDescent="0.2">
      <c r="H108" s="1"/>
    </row>
    <row r="109" spans="8:8" ht="15" customHeight="1" x14ac:dyDescent="0.2">
      <c r="H109" s="1"/>
    </row>
    <row r="110" spans="8:8" ht="15" customHeight="1" x14ac:dyDescent="0.2">
      <c r="H110" s="1"/>
    </row>
    <row r="111" spans="8:8" ht="15" customHeight="1" x14ac:dyDescent="0.2">
      <c r="H111" s="1"/>
    </row>
    <row r="112" spans="8:8" ht="15" customHeight="1" x14ac:dyDescent="0.2">
      <c r="H112" s="1"/>
    </row>
    <row r="113" spans="8:8" ht="15" customHeight="1" x14ac:dyDescent="0.2">
      <c r="H113" s="1"/>
    </row>
    <row r="114" spans="8:8" ht="15" customHeight="1" x14ac:dyDescent="0.2">
      <c r="H114" s="1"/>
    </row>
    <row r="115" spans="8:8" ht="15" customHeight="1" x14ac:dyDescent="0.2">
      <c r="H115" s="1"/>
    </row>
    <row r="116" spans="8:8" ht="15" customHeight="1" x14ac:dyDescent="0.2">
      <c r="H116" s="1"/>
    </row>
    <row r="117" spans="8:8" ht="15" customHeight="1" x14ac:dyDescent="0.2">
      <c r="H117" s="1"/>
    </row>
    <row r="118" spans="8:8" ht="15" customHeight="1" x14ac:dyDescent="0.2">
      <c r="H118" s="1"/>
    </row>
    <row r="119" spans="8:8" ht="15" customHeight="1" x14ac:dyDescent="0.2">
      <c r="H119" s="1"/>
    </row>
    <row r="120" spans="8:8" ht="15" customHeight="1" x14ac:dyDescent="0.2">
      <c r="H120" s="1"/>
    </row>
    <row r="121" spans="8:8" ht="15" customHeight="1" x14ac:dyDescent="0.2">
      <c r="H121" s="1"/>
    </row>
    <row r="122" spans="8:8" ht="15" customHeight="1" x14ac:dyDescent="0.2">
      <c r="H122" s="1"/>
    </row>
    <row r="123" spans="8:8" ht="15" customHeight="1" x14ac:dyDescent="0.2">
      <c r="H123" s="1"/>
    </row>
    <row r="124" spans="8:8" ht="15" customHeight="1" x14ac:dyDescent="0.2">
      <c r="H124" s="1"/>
    </row>
    <row r="125" spans="8:8" ht="15" customHeight="1" x14ac:dyDescent="0.2">
      <c r="H125" s="1"/>
    </row>
    <row r="126" spans="8:8" ht="15" customHeight="1" x14ac:dyDescent="0.2">
      <c r="H126" s="1"/>
    </row>
    <row r="127" spans="8:8" ht="15" customHeight="1" x14ac:dyDescent="0.2">
      <c r="H127" s="1"/>
    </row>
    <row r="128" spans="8:8" ht="15" customHeight="1" x14ac:dyDescent="0.2">
      <c r="H128" s="1"/>
    </row>
    <row r="129" spans="8:8" ht="15" customHeight="1" x14ac:dyDescent="0.2">
      <c r="H129" s="1"/>
    </row>
    <row r="130" spans="8:8" ht="15" customHeight="1" x14ac:dyDescent="0.2">
      <c r="H130" s="1"/>
    </row>
    <row r="131" spans="8:8" ht="15" customHeight="1" x14ac:dyDescent="0.2">
      <c r="H131" s="1"/>
    </row>
    <row r="132" spans="8:8" ht="15" customHeight="1" x14ac:dyDescent="0.2">
      <c r="H132" s="1"/>
    </row>
    <row r="133" spans="8:8" ht="15" customHeight="1" x14ac:dyDescent="0.2">
      <c r="H133" s="1"/>
    </row>
    <row r="134" spans="8:8" ht="15" customHeight="1" x14ac:dyDescent="0.2">
      <c r="H134" s="1"/>
    </row>
    <row r="135" spans="8:8" ht="15" customHeight="1" x14ac:dyDescent="0.2">
      <c r="H135" s="1"/>
    </row>
    <row r="136" spans="8:8" ht="15" customHeight="1" x14ac:dyDescent="0.2">
      <c r="H136" s="1"/>
    </row>
    <row r="137" spans="8:8" ht="15" customHeight="1" x14ac:dyDescent="0.2">
      <c r="H137" s="1"/>
    </row>
    <row r="138" spans="8:8" ht="15" customHeight="1" x14ac:dyDescent="0.2">
      <c r="H138" s="1"/>
    </row>
    <row r="139" spans="8:8" ht="15" customHeight="1" x14ac:dyDescent="0.2">
      <c r="H139" s="1"/>
    </row>
    <row r="140" spans="8:8" ht="15" customHeight="1" x14ac:dyDescent="0.2">
      <c r="H140" s="1"/>
    </row>
    <row r="141" spans="8:8" ht="15" customHeight="1" x14ac:dyDescent="0.2">
      <c r="H141" s="1"/>
    </row>
    <row r="142" spans="8:8" ht="15" customHeight="1" x14ac:dyDescent="0.2">
      <c r="H142" s="1"/>
    </row>
    <row r="143" spans="8:8" ht="15" customHeight="1" x14ac:dyDescent="0.2">
      <c r="H143" s="1"/>
    </row>
    <row r="144" spans="8:8" ht="15" customHeight="1" x14ac:dyDescent="0.2">
      <c r="H144" s="1"/>
    </row>
    <row r="145" spans="8:8" ht="15" customHeight="1" x14ac:dyDescent="0.2">
      <c r="H145" s="1"/>
    </row>
    <row r="146" spans="8:8" ht="15" customHeight="1" x14ac:dyDescent="0.2">
      <c r="H146" s="1"/>
    </row>
    <row r="147" spans="8:8" ht="15" customHeight="1" x14ac:dyDescent="0.2">
      <c r="H147" s="1"/>
    </row>
    <row r="148" spans="8:8" ht="15" customHeight="1" x14ac:dyDescent="0.2">
      <c r="H148" s="1"/>
    </row>
    <row r="149" spans="8:8" ht="15" customHeight="1" x14ac:dyDescent="0.2">
      <c r="H149" s="1"/>
    </row>
    <row r="150" spans="8:8" ht="15" customHeight="1" x14ac:dyDescent="0.2">
      <c r="H150" s="1"/>
    </row>
    <row r="151" spans="8:8" ht="15" customHeight="1" x14ac:dyDescent="0.2">
      <c r="H151" s="1"/>
    </row>
    <row r="152" spans="8:8" ht="15" customHeight="1" x14ac:dyDescent="0.2">
      <c r="H152" s="1"/>
    </row>
    <row r="153" spans="8:8" ht="15" customHeight="1" x14ac:dyDescent="0.2">
      <c r="H153" s="1"/>
    </row>
    <row r="154" spans="8:8" ht="15" customHeight="1" x14ac:dyDescent="0.2">
      <c r="H154" s="1"/>
    </row>
    <row r="155" spans="8:8" ht="15" customHeight="1" x14ac:dyDescent="0.2">
      <c r="H155" s="1"/>
    </row>
    <row r="156" spans="8:8" ht="15" customHeight="1" x14ac:dyDescent="0.2">
      <c r="H156" s="1"/>
    </row>
    <row r="157" spans="8:8" ht="15" customHeight="1" x14ac:dyDescent="0.2">
      <c r="H157" s="1"/>
    </row>
    <row r="158" spans="8:8" ht="15" customHeight="1" x14ac:dyDescent="0.2">
      <c r="H158" s="1"/>
    </row>
    <row r="159" spans="8:8" ht="15" customHeight="1" x14ac:dyDescent="0.2">
      <c r="H159" s="1"/>
    </row>
    <row r="160" spans="8:8" ht="15" customHeight="1" x14ac:dyDescent="0.2">
      <c r="H160" s="1"/>
    </row>
    <row r="161" spans="8:8" ht="15" customHeight="1" x14ac:dyDescent="0.2">
      <c r="H161" s="1"/>
    </row>
    <row r="162" spans="8:8" ht="15" customHeight="1" x14ac:dyDescent="0.2">
      <c r="H162" s="1"/>
    </row>
    <row r="163" spans="8:8" ht="15" customHeight="1" x14ac:dyDescent="0.2">
      <c r="H163" s="1"/>
    </row>
    <row r="164" spans="8:8" ht="15" customHeight="1" x14ac:dyDescent="0.2">
      <c r="H164" s="1"/>
    </row>
    <row r="165" spans="8:8" ht="15" customHeight="1" x14ac:dyDescent="0.2">
      <c r="H165" s="1"/>
    </row>
    <row r="166" spans="8:8" ht="15" customHeight="1" x14ac:dyDescent="0.2">
      <c r="H166" s="1"/>
    </row>
    <row r="167" spans="8:8" ht="15" customHeight="1" x14ac:dyDescent="0.2">
      <c r="H167" s="1"/>
    </row>
    <row r="168" spans="8:8" ht="15" customHeight="1" x14ac:dyDescent="0.2">
      <c r="H168" s="1"/>
    </row>
    <row r="169" spans="8:8" ht="15" customHeight="1" x14ac:dyDescent="0.2">
      <c r="H169" s="1"/>
    </row>
    <row r="170" spans="8:8" ht="15" customHeight="1" x14ac:dyDescent="0.2">
      <c r="H170" s="1"/>
    </row>
    <row r="171" spans="8:8" ht="15" customHeight="1" x14ac:dyDescent="0.2">
      <c r="H171" s="1"/>
    </row>
    <row r="172" spans="8:8" ht="15" customHeight="1" x14ac:dyDescent="0.2">
      <c r="H172" s="1"/>
    </row>
    <row r="173" spans="8:8" ht="15" customHeight="1" x14ac:dyDescent="0.2">
      <c r="H173" s="1"/>
    </row>
    <row r="174" spans="8:8" ht="15" customHeight="1" x14ac:dyDescent="0.2">
      <c r="H174" s="1"/>
    </row>
    <row r="175" spans="8:8" ht="15" customHeight="1" x14ac:dyDescent="0.2">
      <c r="H175" s="1"/>
    </row>
    <row r="176" spans="8:8" ht="15" customHeight="1" x14ac:dyDescent="0.2">
      <c r="H176" s="1"/>
    </row>
    <row r="177" spans="8:8" ht="15" customHeight="1" x14ac:dyDescent="0.2">
      <c r="H177" s="1"/>
    </row>
    <row r="178" spans="8:8" ht="15" customHeight="1" x14ac:dyDescent="0.2">
      <c r="H178" s="1"/>
    </row>
    <row r="179" spans="8:8" ht="15" customHeight="1" x14ac:dyDescent="0.2">
      <c r="H179" s="1"/>
    </row>
    <row r="180" spans="8:8" ht="15" customHeight="1" x14ac:dyDescent="0.2">
      <c r="H180" s="1"/>
    </row>
    <row r="181" spans="8:8" ht="15" customHeight="1" x14ac:dyDescent="0.2">
      <c r="H181" s="1"/>
    </row>
    <row r="182" spans="8:8" ht="15" customHeight="1" x14ac:dyDescent="0.2">
      <c r="H182" s="1"/>
    </row>
    <row r="183" spans="8:8" ht="15" customHeight="1" x14ac:dyDescent="0.2">
      <c r="H183" s="1"/>
    </row>
    <row r="184" spans="8:8" ht="15" customHeight="1" x14ac:dyDescent="0.2">
      <c r="H184" s="1"/>
    </row>
    <row r="185" spans="8:8" ht="15" customHeight="1" x14ac:dyDescent="0.2">
      <c r="H185" s="1"/>
    </row>
    <row r="186" spans="8:8" ht="15" customHeight="1" x14ac:dyDescent="0.2">
      <c r="H186" s="1"/>
    </row>
    <row r="187" spans="8:8" ht="15" customHeight="1" x14ac:dyDescent="0.2">
      <c r="H187" s="1"/>
    </row>
    <row r="188" spans="8:8" ht="15" customHeight="1" x14ac:dyDescent="0.2">
      <c r="H188" s="1"/>
    </row>
    <row r="189" spans="8:8" ht="15" customHeight="1" x14ac:dyDescent="0.2">
      <c r="H189" s="1"/>
    </row>
    <row r="190" spans="8:8" ht="15" customHeight="1" x14ac:dyDescent="0.2">
      <c r="H190" s="1"/>
    </row>
    <row r="191" spans="8:8" ht="15" customHeight="1" x14ac:dyDescent="0.2">
      <c r="H191" s="1"/>
    </row>
    <row r="192" spans="8:8" ht="15" customHeight="1" x14ac:dyDescent="0.2">
      <c r="H192" s="1"/>
    </row>
    <row r="193" spans="8:8" ht="15" customHeight="1" x14ac:dyDescent="0.2">
      <c r="H193" s="1"/>
    </row>
    <row r="194" spans="8:8" ht="15" customHeight="1" x14ac:dyDescent="0.2">
      <c r="H194" s="1"/>
    </row>
    <row r="195" spans="8:8" ht="15" customHeight="1" x14ac:dyDescent="0.2">
      <c r="H195" s="1"/>
    </row>
    <row r="196" spans="8:8" ht="15" customHeight="1" x14ac:dyDescent="0.2">
      <c r="H196" s="1"/>
    </row>
    <row r="197" spans="8:8" ht="15" customHeight="1" x14ac:dyDescent="0.2">
      <c r="H197" s="1"/>
    </row>
    <row r="198" spans="8:8" ht="15" customHeight="1" x14ac:dyDescent="0.2">
      <c r="H198" s="1"/>
    </row>
    <row r="199" spans="8:8" ht="15" customHeight="1" x14ac:dyDescent="0.2">
      <c r="H199" s="1"/>
    </row>
    <row r="200" spans="8:8" ht="15" customHeight="1" x14ac:dyDescent="0.2">
      <c r="H200" s="1"/>
    </row>
    <row r="201" spans="8:8" ht="15" customHeight="1" x14ac:dyDescent="0.2">
      <c r="H201" s="1"/>
    </row>
    <row r="202" spans="8:8" ht="15" customHeight="1" x14ac:dyDescent="0.2">
      <c r="H202" s="1"/>
    </row>
    <row r="203" spans="8:8" ht="15" customHeight="1" x14ac:dyDescent="0.2">
      <c r="H203" s="1"/>
    </row>
    <row r="204" spans="8:8" ht="15" customHeight="1" x14ac:dyDescent="0.2">
      <c r="H204" s="1"/>
    </row>
    <row r="205" spans="8:8" ht="15" customHeight="1" x14ac:dyDescent="0.2">
      <c r="H205" s="1"/>
    </row>
    <row r="206" spans="8:8" ht="15" customHeight="1" x14ac:dyDescent="0.2">
      <c r="H206" s="1"/>
    </row>
    <row r="207" spans="8:8" ht="15" customHeight="1" x14ac:dyDescent="0.2">
      <c r="H207" s="1"/>
    </row>
    <row r="208" spans="8:8" ht="15" customHeight="1" x14ac:dyDescent="0.2">
      <c r="H208" s="1"/>
    </row>
    <row r="209" spans="8:8" ht="15" customHeight="1" x14ac:dyDescent="0.2">
      <c r="H209" s="1"/>
    </row>
    <row r="210" spans="8:8" ht="15" customHeight="1" x14ac:dyDescent="0.2">
      <c r="H210" s="1"/>
    </row>
    <row r="211" spans="8:8" ht="15" customHeight="1" x14ac:dyDescent="0.2">
      <c r="H211" s="1"/>
    </row>
    <row r="212" spans="8:8" ht="15" customHeight="1" x14ac:dyDescent="0.2">
      <c r="H212" s="1"/>
    </row>
    <row r="213" spans="8:8" ht="15" customHeight="1" x14ac:dyDescent="0.2">
      <c r="H213" s="1"/>
    </row>
    <row r="214" spans="8:8" ht="15" customHeight="1" x14ac:dyDescent="0.2">
      <c r="H214" s="1"/>
    </row>
    <row r="215" spans="8:8" ht="15" customHeight="1" x14ac:dyDescent="0.2">
      <c r="H215" s="1"/>
    </row>
    <row r="216" spans="8:8" ht="15" customHeight="1" x14ac:dyDescent="0.2">
      <c r="H216" s="1"/>
    </row>
    <row r="217" spans="8:8" ht="15" customHeight="1" x14ac:dyDescent="0.2">
      <c r="H217" s="1"/>
    </row>
    <row r="218" spans="8:8" ht="15" customHeight="1" x14ac:dyDescent="0.2">
      <c r="H218" s="1"/>
    </row>
    <row r="219" spans="8:8" ht="15" customHeight="1" x14ac:dyDescent="0.2">
      <c r="H219" s="1"/>
    </row>
    <row r="220" spans="8:8" ht="15" customHeight="1" x14ac:dyDescent="0.2">
      <c r="H220" s="1"/>
    </row>
    <row r="221" spans="8:8" ht="15" customHeight="1" x14ac:dyDescent="0.2">
      <c r="H221" s="1"/>
    </row>
    <row r="222" spans="8:8" ht="15" customHeight="1" x14ac:dyDescent="0.2">
      <c r="H222" s="1"/>
    </row>
    <row r="223" spans="8:8" ht="15" customHeight="1" x14ac:dyDescent="0.2">
      <c r="H223" s="1"/>
    </row>
    <row r="224" spans="8:8" ht="15" customHeight="1" x14ac:dyDescent="0.2">
      <c r="H224" s="1"/>
    </row>
    <row r="225" spans="8:8" ht="15" customHeight="1" x14ac:dyDescent="0.2">
      <c r="H225" s="1"/>
    </row>
    <row r="226" spans="8:8" ht="15" customHeight="1" x14ac:dyDescent="0.2">
      <c r="H226" s="1"/>
    </row>
    <row r="227" spans="8:8" ht="15" customHeight="1" x14ac:dyDescent="0.2">
      <c r="H227" s="1"/>
    </row>
    <row r="228" spans="8:8" ht="15" customHeight="1" x14ac:dyDescent="0.2">
      <c r="H228" s="1"/>
    </row>
    <row r="229" spans="8:8" ht="15" customHeight="1" x14ac:dyDescent="0.2">
      <c r="H229" s="1"/>
    </row>
    <row r="230" spans="8:8" ht="15" customHeight="1" x14ac:dyDescent="0.2">
      <c r="H230" s="1"/>
    </row>
    <row r="231" spans="8:8" ht="15" customHeight="1" x14ac:dyDescent="0.2">
      <c r="H231" s="1"/>
    </row>
    <row r="232" spans="8:8" ht="15" customHeight="1" x14ac:dyDescent="0.2">
      <c r="H232" s="1"/>
    </row>
    <row r="233" spans="8:8" ht="15" customHeight="1" x14ac:dyDescent="0.2">
      <c r="H233" s="1"/>
    </row>
    <row r="234" spans="8:8" ht="15" customHeight="1" x14ac:dyDescent="0.2">
      <c r="H234" s="1"/>
    </row>
    <row r="235" spans="8:8" ht="15" customHeight="1" x14ac:dyDescent="0.2">
      <c r="H235" s="1"/>
    </row>
    <row r="236" spans="8:8" ht="15" customHeight="1" x14ac:dyDescent="0.2">
      <c r="H236" s="1"/>
    </row>
    <row r="237" spans="8:8" ht="15" customHeight="1" x14ac:dyDescent="0.2">
      <c r="H237" s="1"/>
    </row>
    <row r="238" spans="8:8" ht="15" customHeight="1" x14ac:dyDescent="0.2">
      <c r="H238" s="1"/>
    </row>
    <row r="239" spans="8:8" ht="15" customHeight="1" x14ac:dyDescent="0.2">
      <c r="H239" s="1"/>
    </row>
    <row r="240" spans="8:8" ht="15" customHeight="1" x14ac:dyDescent="0.2">
      <c r="H240" s="1"/>
    </row>
    <row r="241" spans="8:8" ht="15" customHeight="1" x14ac:dyDescent="0.2">
      <c r="H241" s="1"/>
    </row>
    <row r="242" spans="8:8" ht="15" customHeight="1" x14ac:dyDescent="0.2">
      <c r="H242" s="1"/>
    </row>
    <row r="243" spans="8:8" ht="15" customHeight="1" x14ac:dyDescent="0.2">
      <c r="H243" s="1"/>
    </row>
    <row r="244" spans="8:8" ht="15" customHeight="1" x14ac:dyDescent="0.2">
      <c r="H244" s="1"/>
    </row>
    <row r="245" spans="8:8" ht="15" customHeight="1" x14ac:dyDescent="0.2">
      <c r="H245" s="1"/>
    </row>
    <row r="246" spans="8:8" ht="15" customHeight="1" x14ac:dyDescent="0.2">
      <c r="H246" s="1"/>
    </row>
    <row r="247" spans="8:8" ht="15" customHeight="1" x14ac:dyDescent="0.2">
      <c r="H247" s="1"/>
    </row>
    <row r="248" spans="8:8" ht="15" customHeight="1" x14ac:dyDescent="0.2">
      <c r="H248" s="1"/>
    </row>
    <row r="249" spans="8:8" ht="15" customHeight="1" x14ac:dyDescent="0.2">
      <c r="H249" s="1"/>
    </row>
    <row r="250" spans="8:8" ht="15" customHeight="1" x14ac:dyDescent="0.2">
      <c r="H250" s="1"/>
    </row>
    <row r="251" spans="8:8" ht="15" customHeight="1" x14ac:dyDescent="0.2">
      <c r="H251" s="1"/>
    </row>
    <row r="252" spans="8:8" ht="15" customHeight="1" x14ac:dyDescent="0.2">
      <c r="H252" s="1"/>
    </row>
    <row r="253" spans="8:8" ht="15" customHeight="1" x14ac:dyDescent="0.2">
      <c r="H253" s="1"/>
    </row>
    <row r="254" spans="8:8" ht="15" customHeight="1" x14ac:dyDescent="0.2">
      <c r="H254" s="1"/>
    </row>
    <row r="255" spans="8:8" ht="15" customHeight="1" x14ac:dyDescent="0.2">
      <c r="H255" s="1"/>
    </row>
    <row r="256" spans="8:8" ht="15" customHeight="1" x14ac:dyDescent="0.2">
      <c r="H256" s="1"/>
    </row>
    <row r="257" spans="8:8" ht="15" customHeight="1" x14ac:dyDescent="0.2">
      <c r="H257" s="1"/>
    </row>
    <row r="258" spans="8:8" ht="15" customHeight="1" x14ac:dyDescent="0.2">
      <c r="H258" s="1"/>
    </row>
    <row r="259" spans="8:8" ht="15" customHeight="1" x14ac:dyDescent="0.2">
      <c r="H259" s="1"/>
    </row>
    <row r="260" spans="8:8" ht="15" customHeight="1" x14ac:dyDescent="0.2">
      <c r="H260" s="1"/>
    </row>
    <row r="261" spans="8:8" ht="15" customHeight="1" x14ac:dyDescent="0.2">
      <c r="H261" s="1"/>
    </row>
    <row r="262" spans="8:8" ht="15" customHeight="1" x14ac:dyDescent="0.2">
      <c r="H262" s="1"/>
    </row>
    <row r="263" spans="8:8" ht="15" customHeight="1" x14ac:dyDescent="0.2">
      <c r="H263" s="1"/>
    </row>
    <row r="264" spans="8:8" ht="15" customHeight="1" x14ac:dyDescent="0.2">
      <c r="H264" s="1"/>
    </row>
    <row r="265" spans="8:8" ht="15" customHeight="1" x14ac:dyDescent="0.2">
      <c r="H265" s="1"/>
    </row>
    <row r="266" spans="8:8" ht="15" customHeight="1" x14ac:dyDescent="0.2">
      <c r="H266" s="1"/>
    </row>
    <row r="267" spans="8:8" ht="15" customHeight="1" x14ac:dyDescent="0.2">
      <c r="H267" s="1"/>
    </row>
    <row r="268" spans="8:8" ht="15" customHeight="1" x14ac:dyDescent="0.2">
      <c r="H268" s="1"/>
    </row>
    <row r="269" spans="8:8" ht="15" customHeight="1" x14ac:dyDescent="0.2">
      <c r="H269" s="1"/>
    </row>
    <row r="270" spans="8:8" ht="15" customHeight="1" x14ac:dyDescent="0.2">
      <c r="H270" s="1"/>
    </row>
    <row r="271" spans="8:8" ht="15" customHeight="1" x14ac:dyDescent="0.2">
      <c r="H271" s="1"/>
    </row>
    <row r="272" spans="8:8" ht="15" customHeight="1" x14ac:dyDescent="0.2">
      <c r="H272" s="1"/>
    </row>
    <row r="273" spans="8:8" ht="15" customHeight="1" x14ac:dyDescent="0.2">
      <c r="H273" s="1"/>
    </row>
    <row r="274" spans="8:8" ht="15" customHeight="1" x14ac:dyDescent="0.2">
      <c r="H274" s="1"/>
    </row>
    <row r="275" spans="8:8" ht="15" customHeight="1" x14ac:dyDescent="0.2">
      <c r="H275" s="1"/>
    </row>
    <row r="276" spans="8:8" ht="15" customHeight="1" x14ac:dyDescent="0.2">
      <c r="H276" s="1"/>
    </row>
    <row r="277" spans="8:8" ht="15" customHeight="1" x14ac:dyDescent="0.2">
      <c r="H277" s="1"/>
    </row>
    <row r="278" spans="8:8" ht="15" customHeight="1" x14ac:dyDescent="0.2">
      <c r="H278" s="1"/>
    </row>
    <row r="279" spans="8:8" ht="15" customHeight="1" x14ac:dyDescent="0.2">
      <c r="H279" s="1"/>
    </row>
    <row r="280" spans="8:8" ht="15" customHeight="1" x14ac:dyDescent="0.2">
      <c r="H280" s="1"/>
    </row>
    <row r="281" spans="8:8" ht="15" customHeight="1" x14ac:dyDescent="0.2">
      <c r="H281" s="1"/>
    </row>
    <row r="282" spans="8:8" ht="15" customHeight="1" x14ac:dyDescent="0.2">
      <c r="H282" s="1"/>
    </row>
    <row r="283" spans="8:8" ht="15" customHeight="1" x14ac:dyDescent="0.2">
      <c r="H283" s="1"/>
    </row>
    <row r="284" spans="8:8" ht="15" customHeight="1" x14ac:dyDescent="0.2">
      <c r="H284" s="1"/>
    </row>
    <row r="285" spans="8:8" ht="15" customHeight="1" x14ac:dyDescent="0.2">
      <c r="H285" s="1"/>
    </row>
    <row r="286" spans="8:8" ht="15" customHeight="1" x14ac:dyDescent="0.2">
      <c r="H286" s="1"/>
    </row>
    <row r="287" spans="8:8" ht="15" customHeight="1" x14ac:dyDescent="0.2">
      <c r="H287" s="1"/>
    </row>
    <row r="288" spans="8:8" ht="15" customHeight="1" x14ac:dyDescent="0.2">
      <c r="H288" s="1"/>
    </row>
    <row r="289" spans="8:8" ht="15" customHeight="1" x14ac:dyDescent="0.2">
      <c r="H289" s="1"/>
    </row>
    <row r="290" spans="8:8" ht="15" customHeight="1" x14ac:dyDescent="0.2">
      <c r="H290" s="1"/>
    </row>
    <row r="291" spans="8:8" ht="15" customHeight="1" x14ac:dyDescent="0.2">
      <c r="H291" s="1"/>
    </row>
    <row r="292" spans="8:8" ht="15" customHeight="1" x14ac:dyDescent="0.2">
      <c r="H292" s="1"/>
    </row>
    <row r="293" spans="8:8" ht="15" customHeight="1" x14ac:dyDescent="0.2">
      <c r="H293" s="1"/>
    </row>
    <row r="294" spans="8:8" ht="15" customHeight="1" x14ac:dyDescent="0.2">
      <c r="H294" s="1"/>
    </row>
    <row r="295" spans="8:8" ht="15" customHeight="1" x14ac:dyDescent="0.2">
      <c r="H295" s="1"/>
    </row>
    <row r="296" spans="8:8" ht="15" customHeight="1" x14ac:dyDescent="0.2">
      <c r="H296" s="1"/>
    </row>
    <row r="297" spans="8:8" ht="15" customHeight="1" x14ac:dyDescent="0.2">
      <c r="H297" s="1"/>
    </row>
    <row r="298" spans="8:8" ht="15" customHeight="1" x14ac:dyDescent="0.2">
      <c r="H298" s="1"/>
    </row>
    <row r="299" spans="8:8" ht="15" customHeight="1" x14ac:dyDescent="0.2">
      <c r="H299" s="1"/>
    </row>
    <row r="300" spans="8:8" ht="15" customHeight="1" x14ac:dyDescent="0.2">
      <c r="H300" s="1"/>
    </row>
    <row r="301" spans="8:8" ht="15" customHeight="1" x14ac:dyDescent="0.2">
      <c r="H301" s="1"/>
    </row>
    <row r="302" spans="8:8" ht="15" customHeight="1" x14ac:dyDescent="0.2">
      <c r="H302" s="1"/>
    </row>
    <row r="303" spans="8:8" ht="15" customHeight="1" x14ac:dyDescent="0.2">
      <c r="H303" s="1"/>
    </row>
    <row r="304" spans="8:8" ht="15" customHeight="1" x14ac:dyDescent="0.2">
      <c r="H304" s="1"/>
    </row>
    <row r="305" spans="8:8" ht="15" customHeight="1" x14ac:dyDescent="0.2">
      <c r="H305" s="1"/>
    </row>
    <row r="306" spans="8:8" ht="15" customHeight="1" x14ac:dyDescent="0.2">
      <c r="H306" s="1"/>
    </row>
    <row r="307" spans="8:8" ht="15" customHeight="1" x14ac:dyDescent="0.2">
      <c r="H307" s="1"/>
    </row>
    <row r="308" spans="8:8" ht="15" customHeight="1" x14ac:dyDescent="0.2">
      <c r="H308" s="1"/>
    </row>
    <row r="309" spans="8:8" ht="15" customHeight="1" x14ac:dyDescent="0.2">
      <c r="H309" s="1"/>
    </row>
    <row r="310" spans="8:8" ht="15" customHeight="1" x14ac:dyDescent="0.2">
      <c r="H310" s="1"/>
    </row>
    <row r="311" spans="8:8" ht="15" customHeight="1" x14ac:dyDescent="0.2">
      <c r="H311" s="1"/>
    </row>
    <row r="312" spans="8:8" ht="15" customHeight="1" x14ac:dyDescent="0.2">
      <c r="H312" s="1"/>
    </row>
    <row r="313" spans="8:8" ht="15" customHeight="1" x14ac:dyDescent="0.2">
      <c r="H313" s="1"/>
    </row>
    <row r="314" spans="8:8" ht="15" customHeight="1" x14ac:dyDescent="0.2">
      <c r="H314" s="1"/>
    </row>
    <row r="315" spans="8:8" ht="15" customHeight="1" x14ac:dyDescent="0.2">
      <c r="H315" s="1"/>
    </row>
    <row r="316" spans="8:8" ht="15" customHeight="1" x14ac:dyDescent="0.2">
      <c r="H316" s="1"/>
    </row>
    <row r="317" spans="8:8" ht="15" customHeight="1" x14ac:dyDescent="0.2">
      <c r="H317" s="1"/>
    </row>
    <row r="318" spans="8:8" ht="15" customHeight="1" x14ac:dyDescent="0.2">
      <c r="H318" s="1"/>
    </row>
    <row r="319" spans="8:8" ht="15" customHeight="1" x14ac:dyDescent="0.2">
      <c r="H319" s="1"/>
    </row>
  </sheetData>
  <sheetProtection selectLockedCells="1"/>
  <mergeCells count="12">
    <mergeCell ref="A44:E47"/>
    <mergeCell ref="G45:G47"/>
    <mergeCell ref="A43:E43"/>
    <mergeCell ref="A1:G1"/>
    <mergeCell ref="A2:G2"/>
    <mergeCell ref="A42:E42"/>
    <mergeCell ref="G31:G32"/>
    <mergeCell ref="G33:G35"/>
    <mergeCell ref="G27:G28"/>
    <mergeCell ref="G29:G30"/>
    <mergeCell ref="B6:D6"/>
    <mergeCell ref="B5:D5"/>
  </mergeCells>
  <dataValidations count="2">
    <dataValidation type="list" allowBlank="1" showInputMessage="1" showErrorMessage="1" sqref="B5:D5">
      <formula1>"Forced Draft,Induced Draft"</formula1>
    </dataValidation>
    <dataValidation type="list" allowBlank="1" showInputMessage="1" showErrorMessage="1" sqref="B6:D6">
      <formula1>"Outlet Damper,Inlet Vane"</formula1>
    </dataValidation>
  </dataValidations>
  <printOptions horizontalCentered="1"/>
  <pageMargins left="0.25" right="0.25" top="0.5" bottom="0.75" header="0.3" footer="0.3"/>
  <pageSetup orientation="portrait" r:id="rId1"/>
  <drawing r:id="rId2"/>
  <legacyDrawing r:id="rId3"/>
  <oleObjects>
    <mc:AlternateContent xmlns:mc="http://schemas.openxmlformats.org/markup-compatibility/2006">
      <mc:Choice Requires="x14">
        <oleObject progId="Equation.DSMT4" shapeId="2056" r:id="rId4">
          <objectPr defaultSize="0" autoPict="0" r:id="rId5">
            <anchor moveWithCells="1">
              <from>
                <xdr:col>6</xdr:col>
                <xdr:colOff>809625</xdr:colOff>
                <xdr:row>4</xdr:row>
                <xdr:rowOff>38100</xdr:rowOff>
              </from>
              <to>
                <xdr:col>6</xdr:col>
                <xdr:colOff>1428750</xdr:colOff>
                <xdr:row>5</xdr:row>
                <xdr:rowOff>76200</xdr:rowOff>
              </to>
            </anchor>
          </objectPr>
        </oleObject>
      </mc:Choice>
      <mc:Fallback>
        <oleObject progId="Equation.DSMT4" shapeId="2056" r:id="rId4"/>
      </mc:Fallback>
    </mc:AlternateContent>
    <mc:AlternateContent xmlns:mc="http://schemas.openxmlformats.org/markup-compatibility/2006">
      <mc:Choice Requires="x14">
        <oleObject progId="Equation.DSMT4" shapeId="2058" r:id="rId6">
          <objectPr defaultSize="0" autoPict="0" r:id="rId7">
            <anchor moveWithCells="1">
              <from>
                <xdr:col>6</xdr:col>
                <xdr:colOff>800100</xdr:colOff>
                <xdr:row>7</xdr:row>
                <xdr:rowOff>47625</xdr:rowOff>
              </from>
              <to>
                <xdr:col>6</xdr:col>
                <xdr:colOff>1438275</xdr:colOff>
                <xdr:row>8</xdr:row>
                <xdr:rowOff>85725</xdr:rowOff>
              </to>
            </anchor>
          </objectPr>
        </oleObject>
      </mc:Choice>
      <mc:Fallback>
        <oleObject progId="Equation.DSMT4" shapeId="2058" r:id="rId6"/>
      </mc:Fallback>
    </mc:AlternateContent>
    <mc:AlternateContent xmlns:mc="http://schemas.openxmlformats.org/markup-compatibility/2006">
      <mc:Choice Requires="x14">
        <oleObject progId="Equation.DSMT4" shapeId="2060" r:id="rId8">
          <objectPr defaultSize="0" autoPict="0" r:id="rId9">
            <anchor moveWithCells="1">
              <from>
                <xdr:col>6</xdr:col>
                <xdr:colOff>466725</xdr:colOff>
                <xdr:row>10</xdr:row>
                <xdr:rowOff>47625</xdr:rowOff>
              </from>
              <to>
                <xdr:col>6</xdr:col>
                <xdr:colOff>1762125</xdr:colOff>
                <xdr:row>11</xdr:row>
                <xdr:rowOff>85725</xdr:rowOff>
              </to>
            </anchor>
          </objectPr>
        </oleObject>
      </mc:Choice>
      <mc:Fallback>
        <oleObject progId="Equation.DSMT4" shapeId="2060" r:id="rId8"/>
      </mc:Fallback>
    </mc:AlternateContent>
    <mc:AlternateContent xmlns:mc="http://schemas.openxmlformats.org/markup-compatibility/2006">
      <mc:Choice Requires="x14">
        <oleObject progId="Equation.DSMT4" shapeId="2062" r:id="rId10">
          <objectPr defaultSize="0" autoPict="0" r:id="rId11">
            <anchor moveWithCells="1">
              <from>
                <xdr:col>6</xdr:col>
                <xdr:colOff>752475</xdr:colOff>
                <xdr:row>13</xdr:row>
                <xdr:rowOff>19050</xdr:rowOff>
              </from>
              <to>
                <xdr:col>6</xdr:col>
                <xdr:colOff>1485900</xdr:colOff>
                <xdr:row>14</xdr:row>
                <xdr:rowOff>57150</xdr:rowOff>
              </to>
            </anchor>
          </objectPr>
        </oleObject>
      </mc:Choice>
      <mc:Fallback>
        <oleObject progId="Equation.DSMT4" shapeId="2062" r:id="rId10"/>
      </mc:Fallback>
    </mc:AlternateContent>
    <mc:AlternateContent xmlns:mc="http://schemas.openxmlformats.org/markup-compatibility/2006">
      <mc:Choice Requires="x14">
        <oleObject progId="Equation.DSMT4" shapeId="2063" r:id="rId12">
          <objectPr defaultSize="0" autoPict="0" r:id="rId13">
            <anchor moveWithCells="1">
              <from>
                <xdr:col>6</xdr:col>
                <xdr:colOff>866775</xdr:colOff>
                <xdr:row>16</xdr:row>
                <xdr:rowOff>57150</xdr:rowOff>
              </from>
              <to>
                <xdr:col>6</xdr:col>
                <xdr:colOff>1362075</xdr:colOff>
                <xdr:row>17</xdr:row>
                <xdr:rowOff>95250</xdr:rowOff>
              </to>
            </anchor>
          </objectPr>
        </oleObject>
      </mc:Choice>
      <mc:Fallback>
        <oleObject progId="Equation.DSMT4" shapeId="2063" r:id="rId12"/>
      </mc:Fallback>
    </mc:AlternateContent>
    <mc:AlternateContent xmlns:mc="http://schemas.openxmlformats.org/markup-compatibility/2006">
      <mc:Choice Requires="x14">
        <oleObject progId="Equation.DSMT4" shapeId="2064" r:id="rId14">
          <objectPr defaultSize="0" autoPict="0" r:id="rId15">
            <anchor moveWithCells="1">
              <from>
                <xdr:col>6</xdr:col>
                <xdr:colOff>847725</xdr:colOff>
                <xdr:row>19</xdr:row>
                <xdr:rowOff>47625</xdr:rowOff>
              </from>
              <to>
                <xdr:col>6</xdr:col>
                <xdr:colOff>1390650</xdr:colOff>
                <xdr:row>20</xdr:row>
                <xdr:rowOff>85725</xdr:rowOff>
              </to>
            </anchor>
          </objectPr>
        </oleObject>
      </mc:Choice>
      <mc:Fallback>
        <oleObject progId="Equation.DSMT4" shapeId="2064" r:id="rId14"/>
      </mc:Fallback>
    </mc:AlternateContent>
    <mc:AlternateContent xmlns:mc="http://schemas.openxmlformats.org/markup-compatibility/2006">
      <mc:Choice Requires="x14">
        <oleObject progId="Equation.DSMT4" shapeId="2065" r:id="rId16">
          <objectPr defaultSize="0" r:id="rId17">
            <anchor moveWithCells="1">
              <from>
                <xdr:col>6</xdr:col>
                <xdr:colOff>1000125</xdr:colOff>
                <xdr:row>22</xdr:row>
                <xdr:rowOff>19050</xdr:rowOff>
              </from>
              <to>
                <xdr:col>6</xdr:col>
                <xdr:colOff>1228725</xdr:colOff>
                <xdr:row>24</xdr:row>
                <xdr:rowOff>66675</xdr:rowOff>
              </to>
            </anchor>
          </objectPr>
        </oleObject>
      </mc:Choice>
      <mc:Fallback>
        <oleObject progId="Equation.DSMT4" shapeId="2065" r:id="rId1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5"/>
  <sheetViews>
    <sheetView showGridLines="0" view="pageBreakPreview" zoomScale="103" zoomScaleNormal="100" zoomScaleSheetLayoutView="47" workbookViewId="0">
      <selection activeCell="G16" sqref="G16:N16"/>
    </sheetView>
  </sheetViews>
  <sheetFormatPr defaultRowHeight="12.75" x14ac:dyDescent="0.2"/>
  <cols>
    <col min="1" max="4" width="16.6640625" style="113" customWidth="1"/>
    <col min="5" max="5" width="41.6640625" style="113" customWidth="1"/>
    <col min="6" max="6" width="16.1640625" style="113" customWidth="1"/>
    <col min="7" max="7" width="4" style="113" customWidth="1"/>
    <col min="8" max="8" width="23.6640625" style="113" customWidth="1"/>
    <col min="9" max="9" width="6.6640625" style="113" customWidth="1"/>
    <col min="10" max="10" width="10.83203125" style="113" customWidth="1"/>
    <col min="11" max="12" width="10" style="113" customWidth="1"/>
    <col min="13" max="13" width="1.6640625" style="113" customWidth="1"/>
    <col min="14" max="14" width="47" style="113" customWidth="1"/>
    <col min="15" max="27" width="9.33203125" style="113"/>
    <col min="28" max="28" width="33.5" style="113" bestFit="1" customWidth="1"/>
    <col min="29" max="29" width="33.5" style="113" customWidth="1"/>
    <col min="30" max="30" width="25" style="113" bestFit="1" customWidth="1"/>
    <col min="31" max="31" width="27.6640625" style="113" bestFit="1" customWidth="1"/>
    <col min="32" max="32" width="12.6640625" style="113" bestFit="1" customWidth="1"/>
    <col min="33" max="34" width="18.83203125" style="113" bestFit="1" customWidth="1"/>
    <col min="35" max="35" width="15.33203125" style="113" bestFit="1" customWidth="1"/>
    <col min="36" max="36" width="9.33203125" style="113"/>
    <col min="37" max="37" width="12.5" style="113" bestFit="1" customWidth="1"/>
    <col min="38" max="16384" width="9.33203125" style="113"/>
  </cols>
  <sheetData>
    <row r="1" spans="1:43" ht="30" customHeight="1" x14ac:dyDescent="0.2">
      <c r="A1" s="264" t="str">
        <f>"3 - AR No. "&amp;'[1]Database Export'!A3&amp;" - Incentives"</f>
        <v>3 - AR No. 1 - Incentives</v>
      </c>
      <c r="B1" s="265"/>
      <c r="C1" s="265"/>
      <c r="D1" s="265"/>
      <c r="E1" s="265"/>
      <c r="F1" s="156"/>
      <c r="G1" s="156"/>
      <c r="W1" s="157"/>
      <c r="X1" s="157"/>
      <c r="Y1" s="157"/>
      <c r="Z1" s="157"/>
      <c r="AA1" s="157"/>
      <c r="AB1" s="157"/>
      <c r="AC1" s="157"/>
      <c r="AD1" s="157"/>
      <c r="AE1" s="157"/>
      <c r="AF1" s="157"/>
      <c r="AG1" s="157"/>
      <c r="AH1" s="157"/>
      <c r="AI1" s="157"/>
      <c r="AJ1" s="157"/>
      <c r="AK1" s="157"/>
      <c r="AL1" s="157"/>
      <c r="AM1" s="157"/>
      <c r="AN1" s="157"/>
    </row>
    <row r="2" spans="1:43" s="154" customFormat="1" ht="15" customHeight="1" x14ac:dyDescent="0.2">
      <c r="A2" s="266" t="str">
        <f>Narrative!A2</f>
        <v>Boiler Fan VFD w/Controls template style 2015</v>
      </c>
      <c r="B2" s="267"/>
      <c r="C2" s="267"/>
      <c r="D2" s="267"/>
      <c r="E2" s="267"/>
      <c r="F2" s="158"/>
      <c r="G2" s="158"/>
      <c r="I2" s="113"/>
      <c r="J2" s="113"/>
      <c r="K2" s="113"/>
      <c r="L2" s="113"/>
      <c r="M2" s="113"/>
      <c r="N2" s="113"/>
      <c r="O2" s="113"/>
      <c r="P2" s="113"/>
      <c r="Q2" s="113"/>
      <c r="R2" s="113"/>
      <c r="S2" s="113"/>
      <c r="T2" s="113"/>
      <c r="U2" s="113"/>
      <c r="V2" s="113"/>
      <c r="W2" s="157"/>
      <c r="X2" s="157"/>
      <c r="Y2" s="157"/>
      <c r="Z2" s="157"/>
      <c r="AA2" s="157"/>
      <c r="AB2" s="157"/>
      <c r="AC2" s="157"/>
      <c r="AD2" s="157"/>
      <c r="AE2" s="157"/>
      <c r="AF2" s="157"/>
      <c r="AG2" s="157"/>
      <c r="AH2" s="157"/>
      <c r="AI2" s="157"/>
      <c r="AJ2" s="157"/>
      <c r="AK2" s="157"/>
      <c r="AL2" s="157"/>
      <c r="AM2" s="157"/>
      <c r="AN2" s="157"/>
      <c r="AO2" s="157"/>
      <c r="AP2" s="113"/>
      <c r="AQ2" s="113"/>
    </row>
    <row r="3" spans="1:43" ht="15" customHeight="1" x14ac:dyDescent="0.2">
      <c r="A3" s="61" t="s">
        <v>281</v>
      </c>
      <c r="B3" s="5"/>
      <c r="C3" s="61"/>
      <c r="D3" s="61"/>
      <c r="E3" s="61"/>
      <c r="H3" s="159"/>
      <c r="W3" s="157"/>
      <c r="X3" s="157"/>
      <c r="Y3" s="157"/>
      <c r="Z3" s="157"/>
      <c r="AA3" s="157"/>
      <c r="AB3" s="157"/>
      <c r="AC3" s="157"/>
      <c r="AD3" s="157"/>
      <c r="AE3" s="157"/>
      <c r="AF3" s="157"/>
      <c r="AG3" s="157"/>
      <c r="AH3" s="157"/>
      <c r="AI3" s="157"/>
      <c r="AJ3" s="157"/>
      <c r="AK3" s="157"/>
      <c r="AL3" s="157"/>
      <c r="AM3" s="157"/>
      <c r="AN3" s="157"/>
      <c r="AO3" s="157"/>
    </row>
    <row r="4" spans="1:43" ht="15" customHeight="1" x14ac:dyDescent="0.2">
      <c r="A4" s="153" t="s">
        <v>33</v>
      </c>
      <c r="C4" s="54">
        <f ca="1">Analysis!C38</f>
        <v>5617</v>
      </c>
      <c r="G4" s="268" t="s">
        <v>282</v>
      </c>
      <c r="H4" s="268"/>
      <c r="I4" s="268"/>
      <c r="J4" s="268"/>
      <c r="K4" s="268"/>
      <c r="L4" s="268"/>
      <c r="M4" s="268"/>
      <c r="N4" s="268"/>
      <c r="W4" s="160"/>
      <c r="X4" s="157"/>
      <c r="Y4" s="157"/>
      <c r="Z4" s="157"/>
      <c r="AA4" s="157"/>
      <c r="AB4" s="157"/>
      <c r="AC4" s="157"/>
      <c r="AD4" s="157"/>
      <c r="AE4" s="157"/>
      <c r="AF4" s="157"/>
      <c r="AG4" s="157"/>
      <c r="AH4" s="157"/>
      <c r="AI4" s="157"/>
      <c r="AJ4" s="157"/>
      <c r="AK4" s="157"/>
      <c r="AL4" s="157"/>
      <c r="AM4" s="157"/>
      <c r="AN4" s="157"/>
    </row>
    <row r="5" spans="1:43" ht="15" customHeight="1" x14ac:dyDescent="0.2">
      <c r="A5" s="153" t="s">
        <v>182</v>
      </c>
      <c r="C5" s="54">
        <f>Analysis!C37</f>
        <v>5000</v>
      </c>
      <c r="D5" s="161" t="s">
        <v>283</v>
      </c>
      <c r="G5" s="162" t="s">
        <v>284</v>
      </c>
      <c r="H5" s="163" t="s">
        <v>285</v>
      </c>
      <c r="I5" s="269" t="s">
        <v>286</v>
      </c>
      <c r="J5" s="269"/>
      <c r="K5" s="269"/>
      <c r="L5" s="269"/>
      <c r="M5" s="269"/>
      <c r="N5" s="269"/>
      <c r="O5" s="164"/>
      <c r="P5" s="164"/>
      <c r="Q5" s="164"/>
      <c r="R5" s="164"/>
      <c r="S5" s="164"/>
      <c r="T5" s="164"/>
      <c r="U5" s="164"/>
      <c r="V5" s="164"/>
      <c r="W5" s="164"/>
      <c r="X5" s="164"/>
      <c r="Y5" s="164"/>
      <c r="Z5" s="164"/>
      <c r="AA5" s="164"/>
      <c r="AB5" s="164"/>
      <c r="AC5" s="164"/>
      <c r="AD5" s="164"/>
      <c r="AE5" s="164"/>
      <c r="AF5" s="164"/>
      <c r="AG5" s="164"/>
      <c r="AH5" s="164"/>
      <c r="AI5" s="164"/>
      <c r="AJ5" s="164"/>
      <c r="AK5" s="157"/>
      <c r="AL5" s="157"/>
      <c r="AM5" s="157"/>
      <c r="AN5" s="157"/>
    </row>
    <row r="6" spans="1:43" ht="15" customHeight="1" x14ac:dyDescent="0.2">
      <c r="A6" s="153" t="s">
        <v>206</v>
      </c>
      <c r="C6" s="59">
        <f ca="1">C4/C5</f>
        <v>1.1234</v>
      </c>
      <c r="D6" s="161" t="s">
        <v>172</v>
      </c>
      <c r="F6" s="165"/>
      <c r="G6" s="162" t="s">
        <v>284</v>
      </c>
      <c r="H6" s="166" t="s">
        <v>287</v>
      </c>
      <c r="I6" s="269" t="s">
        <v>288</v>
      </c>
      <c r="J6" s="269"/>
      <c r="K6" s="269"/>
      <c r="L6" s="269"/>
      <c r="M6" s="269"/>
      <c r="N6" s="269"/>
      <c r="O6" s="164"/>
      <c r="P6" s="164"/>
      <c r="Q6" s="164"/>
      <c r="R6" s="164"/>
      <c r="S6" s="164"/>
      <c r="T6" s="164"/>
      <c r="U6" s="164"/>
      <c r="V6" s="164"/>
      <c r="W6" s="164"/>
      <c r="X6" s="164"/>
      <c r="Y6" s="164"/>
      <c r="Z6" s="164"/>
      <c r="AA6" s="164"/>
      <c r="AB6" s="164"/>
      <c r="AC6" s="164"/>
      <c r="AD6" s="164"/>
      <c r="AE6" s="164"/>
      <c r="AF6" s="164"/>
      <c r="AG6" s="164"/>
      <c r="AH6" s="164"/>
      <c r="AI6" s="164"/>
      <c r="AJ6" s="164"/>
      <c r="AK6" s="157"/>
      <c r="AL6" s="157"/>
      <c r="AM6" s="157"/>
      <c r="AN6" s="157"/>
    </row>
    <row r="7" spans="1:43" ht="15" customHeight="1" x14ac:dyDescent="0.2">
      <c r="A7" s="167"/>
      <c r="B7" s="168"/>
      <c r="G7" s="162" t="s">
        <v>284</v>
      </c>
      <c r="H7" s="166" t="s">
        <v>289</v>
      </c>
      <c r="I7" s="269" t="s">
        <v>290</v>
      </c>
      <c r="J7" s="269"/>
      <c r="K7" s="269"/>
      <c r="L7" s="269"/>
      <c r="M7" s="269"/>
      <c r="N7" s="269"/>
      <c r="O7" s="164"/>
      <c r="P7" s="164"/>
      <c r="Q7" s="164"/>
      <c r="R7" s="164"/>
      <c r="S7" s="164"/>
      <c r="T7" s="164"/>
      <c r="U7" s="164"/>
      <c r="V7" s="164"/>
      <c r="W7" s="164"/>
      <c r="X7" s="164"/>
      <c r="Y7" s="164"/>
      <c r="Z7" s="164"/>
      <c r="AA7" s="164"/>
      <c r="AB7" s="164"/>
      <c r="AC7" s="164"/>
      <c r="AD7" s="164"/>
      <c r="AE7" s="164"/>
      <c r="AF7" s="164"/>
      <c r="AG7" s="164"/>
      <c r="AH7" s="164"/>
      <c r="AI7" s="164"/>
      <c r="AJ7" s="164"/>
      <c r="AK7" s="157"/>
      <c r="AL7" s="157"/>
      <c r="AM7" s="157"/>
      <c r="AN7" s="157"/>
    </row>
    <row r="8" spans="1:43" ht="15" customHeight="1" x14ac:dyDescent="0.2">
      <c r="A8" s="228" t="s">
        <v>291</v>
      </c>
      <c r="B8" s="228"/>
      <c r="C8" s="228"/>
      <c r="D8" s="228"/>
      <c r="E8" s="228"/>
      <c r="F8" s="154"/>
      <c r="G8" s="211" t="s">
        <v>292</v>
      </c>
      <c r="H8" s="211"/>
      <c r="I8" s="211"/>
      <c r="J8" s="211"/>
      <c r="K8" s="211"/>
      <c r="L8" s="211"/>
      <c r="M8" s="211"/>
      <c r="N8" s="211"/>
      <c r="O8" s="169"/>
      <c r="P8" s="169"/>
      <c r="Q8" s="169"/>
      <c r="R8" s="169"/>
      <c r="S8" s="169"/>
      <c r="T8" s="169"/>
      <c r="U8" s="169"/>
      <c r="V8" s="169"/>
      <c r="W8" s="160"/>
      <c r="X8" s="157"/>
      <c r="Y8" s="157"/>
      <c r="Z8" s="157"/>
      <c r="AA8" s="157"/>
      <c r="AB8" s="157"/>
      <c r="AC8" s="157"/>
      <c r="AD8" s="157"/>
      <c r="AE8" s="157"/>
      <c r="AF8" s="157"/>
      <c r="AG8" s="157"/>
      <c r="AH8" s="157"/>
      <c r="AI8" s="157"/>
      <c r="AJ8" s="157"/>
      <c r="AK8" s="157"/>
      <c r="AL8" s="157"/>
      <c r="AM8" s="157"/>
      <c r="AN8" s="157"/>
    </row>
    <row r="9" spans="1:43" ht="15" customHeight="1" x14ac:dyDescent="0.2">
      <c r="A9" s="170" t="s">
        <v>148</v>
      </c>
      <c r="B9" s="171" t="s">
        <v>293</v>
      </c>
      <c r="C9" s="171" t="s">
        <v>294</v>
      </c>
      <c r="D9" s="172" t="s">
        <v>295</v>
      </c>
      <c r="E9" s="173" t="s">
        <v>165</v>
      </c>
      <c r="F9" s="172"/>
      <c r="G9" s="162" t="s">
        <v>284</v>
      </c>
      <c r="H9" s="174" t="s">
        <v>296</v>
      </c>
      <c r="I9" s="270" t="s">
        <v>320</v>
      </c>
      <c r="J9" s="269"/>
      <c r="K9" s="269"/>
      <c r="L9" s="269"/>
      <c r="M9" s="269"/>
      <c r="N9" s="269"/>
      <c r="O9" s="169"/>
      <c r="P9" s="169"/>
      <c r="Q9" s="169"/>
      <c r="R9" s="169"/>
      <c r="S9" s="169"/>
      <c r="T9" s="169"/>
      <c r="U9" s="169"/>
      <c r="V9" s="169"/>
      <c r="W9" s="160"/>
      <c r="X9" s="157"/>
      <c r="Y9" s="157"/>
      <c r="Z9" s="157"/>
      <c r="AA9" s="157"/>
      <c r="AB9" s="157"/>
      <c r="AC9" s="157"/>
      <c r="AD9" s="157"/>
      <c r="AE9" s="157"/>
      <c r="AF9" s="157"/>
      <c r="AG9" s="157"/>
      <c r="AH9" s="157"/>
      <c r="AI9" s="157"/>
      <c r="AJ9" s="157"/>
      <c r="AK9" s="157"/>
      <c r="AL9" s="157"/>
      <c r="AM9" s="157"/>
      <c r="AN9" s="157"/>
    </row>
    <row r="10" spans="1:43" ht="15" customHeight="1" x14ac:dyDescent="0.2">
      <c r="A10" s="175"/>
      <c r="B10" s="175"/>
      <c r="C10" s="175"/>
      <c r="D10" s="175" t="s">
        <v>297</v>
      </c>
      <c r="E10" s="175"/>
      <c r="F10" s="176"/>
      <c r="G10" s="268" t="s">
        <v>298</v>
      </c>
      <c r="H10" s="268"/>
      <c r="I10" s="268"/>
      <c r="J10" s="268"/>
      <c r="K10" s="268"/>
      <c r="L10" s="268"/>
      <c r="M10" s="268"/>
      <c r="N10" s="268"/>
      <c r="O10" s="169"/>
      <c r="P10" s="169"/>
      <c r="Q10" s="169"/>
      <c r="R10" s="169"/>
      <c r="S10" s="169"/>
      <c r="T10" s="169"/>
      <c r="U10" s="169"/>
      <c r="V10" s="169"/>
      <c r="W10" s="160"/>
      <c r="X10" s="157"/>
      <c r="Y10" s="157"/>
      <c r="Z10" s="157"/>
      <c r="AA10" s="157"/>
      <c r="AB10" s="157"/>
      <c r="AC10" s="157"/>
      <c r="AD10" s="157"/>
      <c r="AE10" s="157"/>
      <c r="AF10" s="157"/>
      <c r="AG10" s="157"/>
      <c r="AH10" s="157"/>
      <c r="AI10" s="157"/>
      <c r="AJ10" s="157"/>
      <c r="AK10" s="157"/>
      <c r="AL10" s="157"/>
      <c r="AM10" s="157"/>
      <c r="AN10" s="157"/>
    </row>
    <row r="11" spans="1:43" ht="15" customHeight="1" x14ac:dyDescent="0.2">
      <c r="A11" s="177"/>
      <c r="B11" s="178">
        <v>50</v>
      </c>
      <c r="C11" s="178" t="str">
        <f>IF(A11="","",$C$4-B11)</f>
        <v/>
      </c>
      <c r="D11" s="179" t="str">
        <f>IF(A11="","",C11/$C$5)</f>
        <v/>
      </c>
      <c r="E11" s="180"/>
      <c r="F11" s="181" t="str">
        <f>IF(A11="","&lt;&lt;HIDE ROW","")</f>
        <v>&lt;&lt;HIDE ROW</v>
      </c>
      <c r="G11" s="181"/>
      <c r="H11" s="269" t="s">
        <v>299</v>
      </c>
      <c r="I11" s="269"/>
      <c r="J11" s="269"/>
      <c r="K11" s="269"/>
      <c r="L11" s="269"/>
      <c r="M11" s="269"/>
      <c r="N11" s="269"/>
      <c r="O11" s="169"/>
      <c r="P11" s="169"/>
      <c r="Q11" s="169"/>
      <c r="R11" s="169"/>
      <c r="S11" s="169"/>
      <c r="T11" s="169"/>
      <c r="U11" s="169"/>
      <c r="V11" s="169"/>
      <c r="W11" s="160"/>
      <c r="X11" s="157"/>
      <c r="Y11" s="157"/>
      <c r="Z11" s="157"/>
      <c r="AA11" s="157"/>
      <c r="AB11" s="157"/>
      <c r="AC11" s="157"/>
      <c r="AD11" s="157"/>
      <c r="AE11" s="157"/>
      <c r="AF11" s="157"/>
      <c r="AG11" s="157"/>
      <c r="AH11" s="157"/>
      <c r="AI11" s="157"/>
      <c r="AJ11" s="157"/>
      <c r="AK11" s="157"/>
      <c r="AL11" s="157"/>
      <c r="AM11" s="157"/>
      <c r="AN11" s="157"/>
    </row>
    <row r="12" spans="1:43" ht="15" customHeight="1" x14ac:dyDescent="0.2">
      <c r="A12" s="177"/>
      <c r="B12" s="178"/>
      <c r="C12" s="178" t="str">
        <f>IF(A12="","",C11-B12)</f>
        <v/>
      </c>
      <c r="D12" s="179" t="str">
        <f>IF(A12="","",C12/$C$5)</f>
        <v/>
      </c>
      <c r="E12" s="180"/>
      <c r="F12" s="181" t="str">
        <f t="shared" ref="F12:F15" si="0">IF(A12="","&lt;&lt;HIDE ROW","")</f>
        <v>&lt;&lt;HIDE ROW</v>
      </c>
      <c r="G12" s="181"/>
      <c r="H12" s="269"/>
      <c r="I12" s="269"/>
      <c r="J12" s="269"/>
      <c r="K12" s="269"/>
      <c r="L12" s="269"/>
      <c r="M12" s="269"/>
      <c r="N12" s="269"/>
      <c r="O12" s="169"/>
      <c r="P12" s="169"/>
      <c r="Q12" s="169"/>
      <c r="R12" s="169"/>
      <c r="S12" s="169"/>
      <c r="T12" s="169"/>
      <c r="U12" s="169"/>
      <c r="V12" s="169"/>
      <c r="W12" s="160"/>
      <c r="X12" s="157"/>
      <c r="Y12" s="157"/>
      <c r="Z12" s="157"/>
      <c r="AA12" s="157"/>
      <c r="AB12" s="157"/>
      <c r="AC12" s="157"/>
      <c r="AD12" s="157"/>
      <c r="AE12" s="157"/>
      <c r="AF12" s="157"/>
      <c r="AG12" s="157"/>
      <c r="AH12" s="157"/>
      <c r="AI12" s="157"/>
      <c r="AJ12" s="157"/>
      <c r="AK12" s="157"/>
      <c r="AL12" s="157"/>
      <c r="AM12" s="157"/>
      <c r="AN12" s="157"/>
    </row>
    <row r="13" spans="1:43" ht="15" customHeight="1" x14ac:dyDescent="0.2">
      <c r="A13" s="177"/>
      <c r="B13" s="178"/>
      <c r="C13" s="178" t="str">
        <f>IF(A13="","",C12-B13)</f>
        <v/>
      </c>
      <c r="D13" s="179" t="str">
        <f>IF(A13="","",C13/$C$5)</f>
        <v/>
      </c>
      <c r="E13" s="180"/>
      <c r="F13" s="181" t="str">
        <f t="shared" si="0"/>
        <v>&lt;&lt;HIDE ROW</v>
      </c>
      <c r="G13" s="181"/>
      <c r="H13" s="269"/>
      <c r="I13" s="269"/>
      <c r="J13" s="269"/>
      <c r="K13" s="269"/>
      <c r="L13" s="269"/>
      <c r="M13" s="269"/>
      <c r="N13" s="269"/>
      <c r="O13" s="169"/>
      <c r="P13" s="169"/>
      <c r="Q13" s="169"/>
      <c r="R13" s="169"/>
      <c r="S13" s="169"/>
      <c r="T13" s="169"/>
      <c r="U13" s="169"/>
      <c r="V13" s="169"/>
      <c r="W13" s="160"/>
      <c r="X13" s="157"/>
      <c r="Y13" s="157"/>
      <c r="Z13" s="157"/>
      <c r="AA13" s="157"/>
      <c r="AB13" s="157"/>
      <c r="AC13" s="157"/>
      <c r="AD13" s="157"/>
      <c r="AE13" s="157"/>
      <c r="AF13" s="157"/>
      <c r="AG13" s="157"/>
      <c r="AH13" s="157"/>
      <c r="AI13" s="157"/>
      <c r="AJ13" s="157"/>
      <c r="AK13" s="157"/>
      <c r="AL13" s="157"/>
      <c r="AM13" s="157"/>
      <c r="AN13" s="157"/>
    </row>
    <row r="14" spans="1:43" ht="15" customHeight="1" x14ac:dyDescent="0.2">
      <c r="A14" s="177"/>
      <c r="B14" s="178"/>
      <c r="C14" s="178" t="str">
        <f>IF(A14="","",C13-B14)</f>
        <v/>
      </c>
      <c r="D14" s="179" t="str">
        <f>IF(A14="","",C14/$C$5)</f>
        <v/>
      </c>
      <c r="E14" s="180"/>
      <c r="F14" s="181" t="str">
        <f t="shared" si="0"/>
        <v>&lt;&lt;HIDE ROW</v>
      </c>
      <c r="G14" s="181"/>
      <c r="H14" s="269"/>
      <c r="I14" s="269"/>
      <c r="J14" s="269"/>
      <c r="K14" s="269"/>
      <c r="L14" s="269"/>
      <c r="M14" s="269"/>
      <c r="N14" s="269"/>
      <c r="O14" s="169"/>
      <c r="P14" s="169"/>
      <c r="Q14" s="169"/>
      <c r="R14" s="169"/>
      <c r="S14" s="169"/>
      <c r="T14" s="169"/>
      <c r="U14" s="169"/>
      <c r="V14" s="169"/>
      <c r="W14" s="160"/>
      <c r="X14" s="157"/>
      <c r="Y14" s="157"/>
      <c r="Z14" s="157"/>
      <c r="AA14" s="157"/>
      <c r="AB14" s="157"/>
      <c r="AC14" s="157"/>
      <c r="AD14" s="157"/>
      <c r="AE14" s="157"/>
      <c r="AF14" s="157"/>
      <c r="AG14" s="157"/>
      <c r="AH14" s="157"/>
      <c r="AI14" s="157"/>
      <c r="AJ14" s="157"/>
      <c r="AK14" s="157"/>
      <c r="AL14" s="157"/>
      <c r="AM14" s="157"/>
      <c r="AN14" s="157"/>
    </row>
    <row r="15" spans="1:43" ht="15" customHeight="1" x14ac:dyDescent="0.2">
      <c r="A15" s="177"/>
      <c r="B15" s="178"/>
      <c r="C15" s="178" t="str">
        <f>IF(A15="","",C14-B15)</f>
        <v/>
      </c>
      <c r="D15" s="179" t="str">
        <f>IF(A15="","",C15/$C$5)</f>
        <v/>
      </c>
      <c r="E15" s="180"/>
      <c r="F15" s="181" t="str">
        <f t="shared" si="0"/>
        <v>&lt;&lt;HIDE ROW</v>
      </c>
      <c r="G15" s="181"/>
      <c r="H15" s="269"/>
      <c r="I15" s="269"/>
      <c r="J15" s="269"/>
      <c r="K15" s="269"/>
      <c r="L15" s="269"/>
      <c r="M15" s="269"/>
      <c r="N15" s="269"/>
      <c r="O15" s="169"/>
      <c r="P15" s="169"/>
      <c r="Q15" s="169"/>
      <c r="R15" s="169"/>
      <c r="S15" s="169"/>
      <c r="T15" s="169"/>
      <c r="U15" s="169"/>
      <c r="V15" s="169"/>
      <c r="W15" s="160"/>
      <c r="X15" s="157"/>
      <c r="Y15" s="157"/>
      <c r="Z15" s="157"/>
      <c r="AA15" s="157"/>
      <c r="AB15" s="157"/>
      <c r="AC15" s="157"/>
      <c r="AD15" s="157"/>
      <c r="AE15" s="157"/>
      <c r="AF15" s="157"/>
      <c r="AG15" s="157"/>
      <c r="AH15" s="157"/>
      <c r="AI15" s="157"/>
      <c r="AJ15" s="157"/>
      <c r="AK15" s="157"/>
      <c r="AL15" s="157"/>
      <c r="AM15" s="157"/>
      <c r="AN15" s="157"/>
    </row>
    <row r="16" spans="1:43" ht="15" customHeight="1" x14ac:dyDescent="0.2">
      <c r="A16" s="182" t="s">
        <v>300</v>
      </c>
      <c r="B16" s="183">
        <f>SUM(B11:B15)</f>
        <v>50</v>
      </c>
      <c r="C16" s="183">
        <f ca="1">C4-B16</f>
        <v>5567</v>
      </c>
      <c r="D16" s="184">
        <f ca="1">IF(C5="","",C16/C5)</f>
        <v>1.1133999999999999</v>
      </c>
      <c r="E16" s="185"/>
      <c r="F16" s="181" t="str">
        <f>IF(A12="","&lt;&lt;HIDE ROW","")</f>
        <v>&lt;&lt;HIDE ROW</v>
      </c>
      <c r="G16" s="268" t="s">
        <v>301</v>
      </c>
      <c r="H16" s="268"/>
      <c r="I16" s="268"/>
      <c r="J16" s="268"/>
      <c r="K16" s="268"/>
      <c r="L16" s="268"/>
      <c r="M16" s="268"/>
      <c r="N16" s="268"/>
      <c r="O16" s="169"/>
      <c r="P16" s="169"/>
      <c r="Q16" s="169"/>
      <c r="R16" s="169"/>
      <c r="S16" s="169"/>
      <c r="T16" s="169"/>
      <c r="U16" s="169"/>
      <c r="V16" s="169"/>
      <c r="W16" s="160"/>
      <c r="X16" s="157"/>
      <c r="Y16" s="157"/>
      <c r="Z16" s="157"/>
      <c r="AA16" s="157"/>
      <c r="AB16" s="157"/>
      <c r="AC16" s="157"/>
      <c r="AD16" s="157"/>
      <c r="AE16" s="157"/>
      <c r="AF16" s="157"/>
      <c r="AG16" s="157"/>
      <c r="AH16" s="157"/>
      <c r="AI16" s="157"/>
      <c r="AJ16" s="157"/>
      <c r="AK16" s="157"/>
      <c r="AL16" s="157"/>
      <c r="AM16" s="157"/>
      <c r="AN16" s="157"/>
    </row>
    <row r="17" spans="1:40" ht="15" customHeight="1" x14ac:dyDescent="0.2">
      <c r="A17" s="186"/>
      <c r="B17" s="168"/>
      <c r="G17" s="187" t="s">
        <v>302</v>
      </c>
      <c r="H17" s="187"/>
      <c r="I17" s="187"/>
      <c r="J17" s="187"/>
      <c r="K17" s="187"/>
      <c r="L17" s="187"/>
      <c r="M17" s="187"/>
      <c r="N17" s="187"/>
      <c r="O17" s="169"/>
      <c r="P17" s="169"/>
      <c r="Q17" s="169"/>
      <c r="R17" s="169"/>
      <c r="S17" s="169"/>
      <c r="T17" s="169"/>
      <c r="U17" s="169"/>
      <c r="V17" s="169"/>
      <c r="W17" s="160"/>
      <c r="X17" s="157"/>
      <c r="Y17" s="157"/>
      <c r="Z17" s="157"/>
      <c r="AA17" s="157"/>
      <c r="AB17" s="157"/>
      <c r="AC17" s="157"/>
      <c r="AD17" s="157"/>
      <c r="AE17" s="157"/>
      <c r="AF17" s="157"/>
      <c r="AG17" s="157"/>
      <c r="AH17" s="157"/>
      <c r="AI17" s="157"/>
      <c r="AJ17" s="157"/>
      <c r="AK17" s="157"/>
      <c r="AL17" s="157"/>
      <c r="AM17" s="157"/>
      <c r="AN17" s="157"/>
    </row>
    <row r="18" spans="1:40" ht="15" customHeight="1" x14ac:dyDescent="0.2">
      <c r="A18" s="117"/>
      <c r="B18" s="188"/>
      <c r="C18" s="117"/>
      <c r="D18" s="117"/>
      <c r="E18" s="117"/>
      <c r="F18" s="117"/>
      <c r="G18" s="117"/>
      <c r="H18" s="169"/>
      <c r="I18" s="169"/>
      <c r="J18" s="169"/>
      <c r="K18" s="169"/>
      <c r="L18" s="169"/>
      <c r="M18" s="169"/>
      <c r="N18" s="169"/>
      <c r="O18" s="169"/>
      <c r="P18" s="169"/>
      <c r="Q18" s="169"/>
      <c r="R18" s="169"/>
      <c r="S18" s="169"/>
      <c r="T18" s="169"/>
      <c r="U18" s="169"/>
      <c r="V18" s="169"/>
      <c r="W18" s="160"/>
      <c r="X18" s="157"/>
      <c r="Y18" s="157"/>
      <c r="Z18" s="157"/>
      <c r="AA18" s="157"/>
      <c r="AB18" s="157"/>
      <c r="AC18" s="157"/>
      <c r="AD18" s="157"/>
      <c r="AE18" s="157"/>
      <c r="AF18" s="157"/>
      <c r="AG18" s="157"/>
      <c r="AH18" s="157"/>
      <c r="AI18" s="157"/>
      <c r="AJ18" s="157"/>
      <c r="AK18" s="157"/>
      <c r="AL18" s="157"/>
      <c r="AM18" s="157"/>
      <c r="AN18" s="157"/>
    </row>
    <row r="19" spans="1:40" ht="15" customHeight="1" x14ac:dyDescent="0.2">
      <c r="A19" s="263" t="s">
        <v>303</v>
      </c>
      <c r="B19" s="263"/>
      <c r="C19" s="263"/>
      <c r="D19" s="263"/>
      <c r="E19" s="263"/>
      <c r="F19" s="117"/>
      <c r="G19" s="117"/>
      <c r="H19" s="169"/>
      <c r="I19" s="169"/>
      <c r="J19" s="169"/>
      <c r="K19" s="169"/>
      <c r="L19" s="169"/>
      <c r="M19" s="169"/>
      <c r="N19" s="169"/>
      <c r="O19" s="169"/>
      <c r="P19" s="169"/>
      <c r="Q19" s="169"/>
      <c r="R19" s="169"/>
      <c r="S19" s="169"/>
      <c r="T19" s="169"/>
      <c r="U19" s="169"/>
      <c r="V19" s="169"/>
      <c r="W19" s="160"/>
      <c r="X19" s="157"/>
      <c r="Y19" s="157"/>
      <c r="Z19" s="157"/>
      <c r="AA19" s="157"/>
      <c r="AB19" s="157"/>
      <c r="AC19" s="157"/>
      <c r="AD19" s="157"/>
      <c r="AE19" s="157"/>
      <c r="AF19" s="157"/>
      <c r="AG19" s="157"/>
      <c r="AH19" s="157"/>
      <c r="AI19" s="157"/>
      <c r="AJ19" s="157"/>
      <c r="AK19" s="157"/>
      <c r="AL19" s="157"/>
      <c r="AM19" s="157"/>
      <c r="AN19" s="157"/>
    </row>
    <row r="20" spans="1:40" ht="15" customHeight="1" x14ac:dyDescent="0.2">
      <c r="A20" s="273" t="s">
        <v>304</v>
      </c>
      <c r="B20" s="273"/>
      <c r="C20" s="273"/>
      <c r="D20" s="273"/>
      <c r="E20" s="273"/>
      <c r="F20" s="181" t="s">
        <v>305</v>
      </c>
      <c r="G20" s="189"/>
      <c r="H20" s="189"/>
      <c r="I20" s="189"/>
      <c r="J20" s="189"/>
      <c r="K20" s="189"/>
      <c r="L20" s="169"/>
      <c r="M20" s="169"/>
      <c r="N20" s="169"/>
      <c r="O20" s="169"/>
      <c r="P20" s="169"/>
      <c r="Q20" s="169"/>
      <c r="R20" s="169"/>
      <c r="S20" s="169"/>
      <c r="T20" s="169"/>
      <c r="U20" s="169"/>
      <c r="V20" s="169"/>
      <c r="W20" s="160"/>
      <c r="X20" s="157"/>
      <c r="Y20" s="157"/>
      <c r="Z20" s="157"/>
      <c r="AA20" s="157"/>
      <c r="AB20" s="157"/>
      <c r="AC20" s="157"/>
      <c r="AD20" s="157"/>
      <c r="AE20" s="157"/>
      <c r="AF20" s="157"/>
      <c r="AG20" s="157"/>
      <c r="AH20" s="157"/>
      <c r="AI20" s="157"/>
      <c r="AJ20" s="157"/>
      <c r="AK20" s="157"/>
      <c r="AL20" s="157"/>
      <c r="AM20" s="157"/>
      <c r="AN20" s="157"/>
    </row>
    <row r="21" spans="1:40" ht="15" customHeight="1" x14ac:dyDescent="0.2">
      <c r="A21" s="274" t="s">
        <v>306</v>
      </c>
      <c r="B21" s="274"/>
      <c r="C21" s="274"/>
      <c r="D21" s="274"/>
      <c r="E21" s="274"/>
      <c r="F21" s="274" t="s">
        <v>307</v>
      </c>
      <c r="G21" s="274"/>
      <c r="H21" s="274"/>
      <c r="I21" s="274"/>
      <c r="J21" s="274"/>
      <c r="K21" s="274"/>
      <c r="L21" s="169"/>
      <c r="M21" s="169"/>
      <c r="N21" s="169"/>
      <c r="O21" s="169"/>
      <c r="P21" s="169"/>
      <c r="Q21" s="169"/>
      <c r="R21" s="169"/>
      <c r="S21" s="169"/>
      <c r="T21" s="169"/>
      <c r="U21" s="169"/>
      <c r="V21" s="169"/>
      <c r="W21" s="160"/>
      <c r="X21" s="157"/>
      <c r="Y21" s="157"/>
      <c r="Z21" s="157"/>
      <c r="AA21" s="157"/>
      <c r="AB21" s="157"/>
      <c r="AC21" s="157"/>
      <c r="AD21" s="157"/>
      <c r="AE21" s="157"/>
      <c r="AF21" s="157"/>
      <c r="AG21" s="157"/>
      <c r="AH21" s="157"/>
      <c r="AI21" s="157"/>
      <c r="AJ21" s="157"/>
      <c r="AK21" s="157"/>
      <c r="AL21" s="157"/>
      <c r="AM21" s="157"/>
      <c r="AN21" s="157"/>
    </row>
    <row r="22" spans="1:40" ht="15" customHeight="1" x14ac:dyDescent="0.2">
      <c r="A22" s="274"/>
      <c r="B22" s="274"/>
      <c r="C22" s="274"/>
      <c r="D22" s="274"/>
      <c r="E22" s="274"/>
      <c r="F22" s="274"/>
      <c r="G22" s="274"/>
      <c r="H22" s="274"/>
      <c r="I22" s="274"/>
      <c r="J22" s="274"/>
      <c r="K22" s="274"/>
      <c r="L22" s="169"/>
      <c r="M22" s="169"/>
      <c r="N22" s="169"/>
      <c r="O22" s="169"/>
      <c r="P22" s="169"/>
      <c r="Q22" s="169"/>
      <c r="R22" s="169"/>
      <c r="S22" s="169"/>
      <c r="T22" s="169"/>
      <c r="U22" s="169"/>
      <c r="V22" s="169"/>
      <c r="W22" s="160"/>
      <c r="X22" s="157"/>
      <c r="Y22" s="157"/>
      <c r="Z22" s="157"/>
      <c r="AA22" s="157"/>
      <c r="AB22" s="157"/>
      <c r="AC22" s="157"/>
      <c r="AD22" s="157"/>
      <c r="AE22" s="157"/>
      <c r="AF22" s="157"/>
      <c r="AG22" s="157"/>
      <c r="AH22" s="157"/>
      <c r="AI22" s="157"/>
      <c r="AJ22" s="157"/>
      <c r="AK22" s="157"/>
      <c r="AL22" s="157"/>
      <c r="AM22" s="157"/>
      <c r="AN22" s="157"/>
    </row>
    <row r="23" spans="1:40" ht="15" customHeight="1" x14ac:dyDescent="0.2">
      <c r="A23" s="274" t="s">
        <v>308</v>
      </c>
      <c r="B23" s="274"/>
      <c r="C23" s="274"/>
      <c r="D23" s="274"/>
      <c r="E23" s="274"/>
      <c r="F23" s="274"/>
      <c r="G23" s="274"/>
      <c r="H23" s="274"/>
      <c r="I23" s="274"/>
      <c r="J23" s="274"/>
      <c r="K23" s="274"/>
      <c r="L23" s="169"/>
      <c r="M23" s="169"/>
      <c r="N23" s="169"/>
      <c r="O23" s="169"/>
      <c r="P23" s="169"/>
      <c r="Q23" s="169"/>
      <c r="R23" s="169"/>
      <c r="S23" s="169"/>
      <c r="T23" s="169"/>
      <c r="U23" s="169"/>
      <c r="V23" s="169"/>
      <c r="W23" s="160"/>
      <c r="X23" s="157"/>
      <c r="Y23" s="157"/>
      <c r="Z23" s="157"/>
      <c r="AA23" s="157"/>
      <c r="AB23" s="157"/>
      <c r="AC23" s="157"/>
      <c r="AD23" s="157"/>
      <c r="AE23" s="157"/>
      <c r="AF23" s="157"/>
      <c r="AG23" s="157"/>
      <c r="AH23" s="157"/>
      <c r="AI23" s="157"/>
      <c r="AJ23" s="157"/>
      <c r="AK23" s="157"/>
      <c r="AL23" s="157"/>
      <c r="AM23" s="157"/>
      <c r="AN23" s="157"/>
    </row>
    <row r="24" spans="1:40" ht="15" customHeight="1" x14ac:dyDescent="0.2">
      <c r="A24" s="274"/>
      <c r="B24" s="274"/>
      <c r="C24" s="274"/>
      <c r="D24" s="274"/>
      <c r="E24" s="274"/>
      <c r="F24" s="117"/>
      <c r="G24" s="117"/>
      <c r="H24" s="169"/>
      <c r="I24" s="169"/>
      <c r="J24" s="169"/>
      <c r="K24" s="169"/>
      <c r="L24" s="169"/>
      <c r="M24" s="169"/>
      <c r="N24" s="169"/>
      <c r="O24" s="169"/>
      <c r="P24" s="169"/>
      <c r="Q24" s="169"/>
      <c r="R24" s="169"/>
      <c r="S24" s="169"/>
      <c r="T24" s="169"/>
      <c r="U24" s="169"/>
      <c r="V24" s="169"/>
      <c r="W24" s="160"/>
      <c r="X24" s="157"/>
      <c r="Y24" s="157"/>
      <c r="Z24" s="157"/>
      <c r="AA24" s="157"/>
      <c r="AB24" s="157"/>
      <c r="AC24" s="157"/>
      <c r="AD24" s="157"/>
      <c r="AE24" s="157"/>
      <c r="AF24" s="157"/>
      <c r="AG24" s="157"/>
      <c r="AH24" s="157"/>
      <c r="AI24" s="157"/>
      <c r="AJ24" s="157"/>
      <c r="AK24" s="157"/>
      <c r="AL24" s="157"/>
      <c r="AM24" s="157"/>
      <c r="AN24" s="157"/>
    </row>
    <row r="25" spans="1:40" ht="15" customHeight="1" x14ac:dyDescent="0.2">
      <c r="A25" s="117"/>
      <c r="B25" s="188"/>
      <c r="C25" s="117"/>
      <c r="D25" s="117"/>
      <c r="E25" s="117"/>
      <c r="F25" s="117"/>
      <c r="G25" s="117"/>
      <c r="H25" s="169"/>
      <c r="I25" s="169"/>
      <c r="J25" s="169"/>
      <c r="K25" s="169"/>
      <c r="L25" s="169"/>
      <c r="M25" s="169"/>
      <c r="N25" s="169"/>
      <c r="O25" s="169"/>
      <c r="P25" s="169"/>
      <c r="Q25" s="169"/>
      <c r="R25" s="169"/>
      <c r="S25" s="169"/>
      <c r="T25" s="169"/>
      <c r="U25" s="169"/>
      <c r="V25" s="169"/>
      <c r="W25" s="160"/>
      <c r="X25" s="157"/>
      <c r="Y25" s="157"/>
      <c r="Z25" s="157"/>
      <c r="AA25" s="157"/>
      <c r="AB25" s="157"/>
      <c r="AC25" s="157"/>
      <c r="AD25" s="157"/>
      <c r="AE25" s="157"/>
      <c r="AF25" s="157"/>
      <c r="AG25" s="157"/>
      <c r="AH25" s="157"/>
      <c r="AI25" s="157"/>
      <c r="AJ25" s="157"/>
      <c r="AK25" s="157"/>
      <c r="AL25" s="157"/>
      <c r="AM25" s="157"/>
      <c r="AN25" s="157"/>
    </row>
    <row r="26" spans="1:40" ht="15" customHeight="1" x14ac:dyDescent="0.2">
      <c r="A26" s="117"/>
      <c r="B26" s="188"/>
      <c r="C26" s="117"/>
      <c r="D26" s="117"/>
      <c r="E26" s="117"/>
      <c r="F26" s="117"/>
      <c r="G26" s="117"/>
      <c r="H26" s="169"/>
      <c r="I26" s="169"/>
      <c r="J26" s="169"/>
      <c r="K26" s="169"/>
      <c r="L26" s="169"/>
      <c r="M26" s="169"/>
      <c r="N26" s="169"/>
      <c r="O26" s="169"/>
      <c r="P26" s="169"/>
      <c r="Q26" s="169"/>
      <c r="R26" s="169"/>
      <c r="S26" s="169"/>
      <c r="T26" s="169"/>
      <c r="U26" s="169"/>
      <c r="V26" s="169"/>
      <c r="W26" s="160"/>
      <c r="X26" s="157"/>
      <c r="Y26" s="157"/>
      <c r="Z26" s="157"/>
      <c r="AA26" s="157"/>
      <c r="AB26" s="157"/>
      <c r="AC26" s="157"/>
      <c r="AD26" s="157"/>
      <c r="AE26" s="157"/>
      <c r="AF26" s="157"/>
      <c r="AG26" s="157"/>
      <c r="AH26" s="157"/>
      <c r="AI26" s="157"/>
      <c r="AJ26" s="157"/>
      <c r="AK26" s="157"/>
      <c r="AL26" s="157"/>
      <c r="AM26" s="157"/>
      <c r="AN26" s="157"/>
    </row>
    <row r="27" spans="1:40" ht="15" customHeight="1" x14ac:dyDescent="0.2">
      <c r="A27" s="263" t="s">
        <v>309</v>
      </c>
      <c r="B27" s="263"/>
      <c r="C27" s="263"/>
      <c r="D27" s="263"/>
      <c r="E27" s="263"/>
      <c r="F27" s="181" t="s">
        <v>310</v>
      </c>
      <c r="G27" s="190"/>
      <c r="H27" s="169"/>
      <c r="I27" s="169"/>
      <c r="J27" s="169"/>
      <c r="K27" s="169"/>
      <c r="L27" s="169"/>
      <c r="M27" s="169"/>
      <c r="N27" s="169"/>
      <c r="O27" s="169"/>
      <c r="P27" s="169"/>
      <c r="Q27" s="169"/>
      <c r="R27" s="169"/>
      <c r="S27" s="169"/>
      <c r="T27" s="169"/>
      <c r="U27" s="169"/>
      <c r="V27" s="169"/>
      <c r="W27" s="160"/>
      <c r="X27" s="157"/>
      <c r="Y27" s="157"/>
      <c r="Z27" s="157"/>
      <c r="AA27" s="157"/>
      <c r="AB27" s="157"/>
      <c r="AC27" s="157"/>
      <c r="AD27" s="157"/>
      <c r="AE27" s="157"/>
      <c r="AF27" s="157"/>
      <c r="AG27" s="157"/>
      <c r="AH27" s="157"/>
      <c r="AI27" s="157"/>
      <c r="AJ27" s="157"/>
      <c r="AK27" s="157"/>
      <c r="AL27" s="157"/>
      <c r="AM27" s="157"/>
      <c r="AN27" s="157"/>
    </row>
    <row r="28" spans="1:40" ht="15" customHeight="1" x14ac:dyDescent="0.2">
      <c r="A28" s="271" t="s">
        <v>311</v>
      </c>
      <c r="B28" s="271"/>
      <c r="C28" s="271"/>
      <c r="D28" s="271"/>
      <c r="E28" s="271"/>
      <c r="F28" s="190"/>
      <c r="G28" s="190"/>
      <c r="H28" s="169"/>
      <c r="I28" s="169"/>
      <c r="J28" s="169"/>
      <c r="K28" s="169"/>
      <c r="L28" s="169"/>
      <c r="M28" s="169"/>
      <c r="N28" s="169"/>
      <c r="O28" s="169"/>
      <c r="P28" s="169"/>
      <c r="Q28" s="169"/>
      <c r="R28" s="169"/>
      <c r="S28" s="169"/>
      <c r="T28" s="169"/>
      <c r="U28" s="169"/>
      <c r="V28" s="169"/>
      <c r="W28" s="160"/>
      <c r="X28" s="157"/>
      <c r="Y28" s="157"/>
      <c r="Z28" s="157"/>
      <c r="AA28" s="157"/>
      <c r="AB28" s="157"/>
      <c r="AC28" s="157"/>
      <c r="AD28" s="157"/>
      <c r="AE28" s="157"/>
      <c r="AF28" s="157"/>
      <c r="AG28" s="157"/>
      <c r="AH28" s="157"/>
      <c r="AI28" s="157"/>
      <c r="AJ28" s="157"/>
      <c r="AK28" s="157"/>
      <c r="AL28" s="157"/>
      <c r="AM28" s="157"/>
      <c r="AN28" s="157"/>
    </row>
    <row r="29" spans="1:40" ht="15" customHeight="1" x14ac:dyDescent="0.2">
      <c r="A29" s="272"/>
      <c r="B29" s="272"/>
      <c r="C29" s="272"/>
      <c r="D29" s="272"/>
      <c r="E29" s="272"/>
      <c r="F29" s="190"/>
      <c r="G29" s="190"/>
      <c r="H29" s="169"/>
      <c r="I29" s="169"/>
      <c r="J29" s="169"/>
      <c r="K29" s="169"/>
      <c r="L29" s="169"/>
      <c r="M29" s="169"/>
      <c r="N29" s="169"/>
      <c r="O29" s="169"/>
      <c r="P29" s="169"/>
      <c r="Q29" s="169"/>
      <c r="R29" s="169"/>
      <c r="S29" s="169"/>
      <c r="T29" s="169"/>
      <c r="U29" s="169"/>
      <c r="V29" s="169"/>
      <c r="W29" s="160"/>
      <c r="X29" s="157"/>
      <c r="Y29" s="157"/>
      <c r="Z29" s="157"/>
      <c r="AA29" s="157"/>
      <c r="AB29" s="157"/>
      <c r="AC29" s="157"/>
      <c r="AD29" s="157"/>
      <c r="AE29" s="157"/>
      <c r="AF29" s="157"/>
      <c r="AG29" s="157"/>
      <c r="AH29" s="157"/>
      <c r="AI29" s="157"/>
      <c r="AJ29" s="157"/>
      <c r="AK29" s="157"/>
      <c r="AL29" s="157"/>
      <c r="AM29" s="157"/>
      <c r="AN29" s="157"/>
    </row>
    <row r="30" spans="1:40" ht="15" customHeight="1" x14ac:dyDescent="0.2">
      <c r="A30" s="272"/>
      <c r="B30" s="272"/>
      <c r="C30" s="272"/>
      <c r="D30" s="272"/>
      <c r="E30" s="272"/>
      <c r="F30" s="190"/>
      <c r="G30" s="190"/>
      <c r="H30" s="169"/>
      <c r="I30" s="169"/>
      <c r="J30" s="169"/>
      <c r="K30" s="169"/>
      <c r="L30" s="169"/>
      <c r="M30" s="169"/>
      <c r="N30" s="169"/>
      <c r="O30" s="169"/>
      <c r="P30" s="169"/>
      <c r="Q30" s="169"/>
      <c r="R30" s="169"/>
      <c r="S30" s="169"/>
      <c r="T30" s="169"/>
      <c r="U30" s="169"/>
      <c r="V30" s="169"/>
      <c r="W30" s="160"/>
      <c r="X30" s="157"/>
      <c r="Y30" s="157"/>
      <c r="Z30" s="157"/>
      <c r="AA30" s="157"/>
      <c r="AB30" s="157"/>
      <c r="AC30" s="157"/>
      <c r="AD30" s="157"/>
      <c r="AE30" s="157"/>
      <c r="AF30" s="157"/>
      <c r="AG30" s="157"/>
      <c r="AH30" s="157"/>
      <c r="AI30" s="157"/>
      <c r="AJ30" s="157"/>
      <c r="AK30" s="157"/>
      <c r="AL30" s="157"/>
      <c r="AM30" s="157"/>
      <c r="AN30" s="157"/>
    </row>
    <row r="31" spans="1:40" ht="15" customHeight="1" x14ac:dyDescent="0.2">
      <c r="A31" s="272"/>
      <c r="B31" s="272"/>
      <c r="C31" s="272"/>
      <c r="D31" s="272"/>
      <c r="E31" s="272"/>
      <c r="F31" s="190"/>
      <c r="G31" s="190"/>
      <c r="H31" s="169"/>
      <c r="I31" s="169"/>
      <c r="J31" s="169"/>
      <c r="K31" s="169"/>
      <c r="L31" s="169"/>
      <c r="M31" s="169"/>
      <c r="N31" s="169"/>
      <c r="O31" s="169"/>
      <c r="P31" s="169"/>
      <c r="Q31" s="169"/>
      <c r="R31" s="169"/>
      <c r="S31" s="169"/>
      <c r="T31" s="169"/>
      <c r="U31" s="169"/>
      <c r="V31" s="169"/>
      <c r="W31" s="160"/>
      <c r="X31" s="157"/>
      <c r="Y31" s="157"/>
      <c r="Z31" s="157"/>
      <c r="AA31" s="157"/>
      <c r="AB31" s="157"/>
      <c r="AC31" s="157"/>
      <c r="AD31" s="157"/>
      <c r="AE31" s="157"/>
      <c r="AF31" s="157"/>
      <c r="AG31" s="157"/>
      <c r="AH31" s="157"/>
      <c r="AI31" s="157"/>
      <c r="AJ31" s="157"/>
      <c r="AK31" s="157"/>
      <c r="AL31" s="157"/>
      <c r="AM31" s="157"/>
      <c r="AN31" s="157"/>
    </row>
    <row r="32" spans="1:40" ht="15" customHeight="1" x14ac:dyDescent="0.2">
      <c r="A32" s="272"/>
      <c r="B32" s="272"/>
      <c r="C32" s="272"/>
      <c r="D32" s="272"/>
      <c r="E32" s="272"/>
      <c r="F32" s="190"/>
      <c r="G32" s="190"/>
      <c r="H32" s="169"/>
      <c r="I32" s="169"/>
      <c r="J32" s="169"/>
      <c r="K32" s="169"/>
      <c r="L32" s="169"/>
      <c r="M32" s="169"/>
      <c r="N32" s="169"/>
      <c r="O32" s="169"/>
      <c r="P32" s="169"/>
      <c r="Q32" s="169"/>
      <c r="R32" s="169"/>
      <c r="S32" s="169"/>
      <c r="T32" s="169"/>
      <c r="U32" s="169"/>
      <c r="V32" s="169"/>
      <c r="W32" s="160"/>
      <c r="X32" s="157"/>
      <c r="Y32" s="157"/>
      <c r="Z32" s="157"/>
      <c r="AA32" s="157"/>
      <c r="AB32" s="157"/>
      <c r="AC32" s="157"/>
      <c r="AD32" s="157"/>
      <c r="AE32" s="157"/>
      <c r="AF32" s="157"/>
      <c r="AG32" s="157"/>
      <c r="AH32" s="157"/>
      <c r="AI32" s="157"/>
      <c r="AJ32" s="157"/>
      <c r="AK32" s="157"/>
      <c r="AL32" s="157"/>
      <c r="AM32" s="157"/>
      <c r="AN32" s="157"/>
    </row>
    <row r="33" spans="1:40" ht="15" customHeight="1" x14ac:dyDescent="0.2">
      <c r="A33" s="272"/>
      <c r="B33" s="272"/>
      <c r="C33" s="272"/>
      <c r="D33" s="272"/>
      <c r="E33" s="272"/>
      <c r="F33" s="190"/>
      <c r="G33" s="190"/>
      <c r="H33" s="169"/>
      <c r="I33" s="169"/>
      <c r="J33" s="169"/>
      <c r="K33" s="169"/>
      <c r="L33" s="169"/>
      <c r="M33" s="169"/>
      <c r="N33" s="169"/>
      <c r="O33" s="169"/>
      <c r="P33" s="169"/>
      <c r="Q33" s="169"/>
      <c r="R33" s="169"/>
      <c r="S33" s="169"/>
      <c r="T33" s="169"/>
      <c r="U33" s="169"/>
      <c r="V33" s="169"/>
      <c r="W33" s="160"/>
      <c r="X33" s="157"/>
      <c r="Y33" s="157"/>
      <c r="Z33" s="157"/>
      <c r="AA33" s="157"/>
      <c r="AB33" s="157"/>
      <c r="AC33" s="157"/>
      <c r="AD33" s="157"/>
      <c r="AE33" s="157"/>
      <c r="AF33" s="157"/>
      <c r="AG33" s="157"/>
      <c r="AH33" s="157"/>
      <c r="AI33" s="157"/>
      <c r="AJ33" s="157"/>
      <c r="AK33" s="157"/>
      <c r="AL33" s="157"/>
      <c r="AM33" s="157"/>
      <c r="AN33" s="157"/>
    </row>
    <row r="34" spans="1:40" ht="15" customHeight="1" x14ac:dyDescent="0.2">
      <c r="A34" s="272"/>
      <c r="B34" s="272"/>
      <c r="C34" s="272"/>
      <c r="D34" s="272"/>
      <c r="E34" s="272"/>
      <c r="F34" s="190"/>
      <c r="G34" s="190"/>
      <c r="H34" s="169"/>
      <c r="I34" s="169"/>
      <c r="J34" s="169"/>
      <c r="K34" s="169"/>
      <c r="L34" s="169"/>
      <c r="M34" s="169"/>
      <c r="N34" s="169"/>
      <c r="O34" s="169"/>
      <c r="P34" s="169"/>
      <c r="Q34" s="169"/>
      <c r="R34" s="169"/>
      <c r="S34" s="169"/>
      <c r="T34" s="169"/>
      <c r="U34" s="169"/>
      <c r="V34" s="169"/>
      <c r="W34" s="160"/>
      <c r="X34" s="157"/>
      <c r="Y34" s="157"/>
      <c r="Z34" s="157"/>
      <c r="AA34" s="157"/>
      <c r="AB34" s="157"/>
      <c r="AC34" s="157"/>
      <c r="AD34" s="157"/>
      <c r="AE34" s="157"/>
      <c r="AF34" s="157"/>
      <c r="AG34" s="157"/>
      <c r="AH34" s="157"/>
      <c r="AI34" s="157"/>
      <c r="AJ34" s="157"/>
      <c r="AK34" s="157"/>
      <c r="AL34" s="157"/>
      <c r="AM34" s="157"/>
      <c r="AN34" s="157"/>
    </row>
    <row r="35" spans="1:40" ht="15" customHeight="1" x14ac:dyDescent="0.2">
      <c r="A35" s="272"/>
      <c r="B35" s="272"/>
      <c r="C35" s="272"/>
      <c r="D35" s="272"/>
      <c r="E35" s="272"/>
      <c r="F35" s="190"/>
      <c r="G35" s="167"/>
      <c r="H35" s="169"/>
      <c r="I35" s="169"/>
      <c r="J35" s="169"/>
      <c r="K35" s="169"/>
      <c r="L35" s="169"/>
      <c r="M35" s="169"/>
      <c r="N35" s="169"/>
      <c r="O35" s="169"/>
      <c r="P35" s="169"/>
      <c r="Q35" s="169"/>
      <c r="R35" s="169"/>
      <c r="S35" s="169"/>
      <c r="T35" s="169"/>
      <c r="U35" s="169"/>
      <c r="V35" s="169"/>
      <c r="W35" s="160"/>
      <c r="X35" s="157"/>
      <c r="Y35" s="157"/>
      <c r="Z35" s="157"/>
      <c r="AA35" s="157"/>
      <c r="AB35" s="157"/>
      <c r="AC35" s="157"/>
      <c r="AD35" s="157"/>
      <c r="AE35" s="157"/>
      <c r="AF35" s="157"/>
      <c r="AG35" s="157"/>
      <c r="AH35" s="157"/>
      <c r="AI35" s="157"/>
      <c r="AJ35" s="157"/>
      <c r="AK35" s="157"/>
      <c r="AL35" s="157"/>
      <c r="AM35" s="157"/>
      <c r="AN35" s="157"/>
    </row>
    <row r="36" spans="1:40" ht="15" customHeight="1" x14ac:dyDescent="0.3">
      <c r="A36" s="191"/>
      <c r="B36" s="192"/>
      <c r="C36" s="193"/>
      <c r="D36" s="194"/>
      <c r="E36" s="167"/>
      <c r="F36" s="167"/>
      <c r="G36" s="117"/>
      <c r="H36" s="195"/>
      <c r="I36" s="160"/>
      <c r="J36" s="160"/>
      <c r="K36" s="160"/>
      <c r="L36" s="160"/>
      <c r="M36" s="160"/>
      <c r="N36" s="160"/>
      <c r="O36" s="169"/>
      <c r="P36" s="169"/>
      <c r="Q36" s="169"/>
      <c r="R36" s="169"/>
      <c r="S36" s="169"/>
      <c r="T36" s="169"/>
      <c r="U36" s="169"/>
      <c r="V36" s="169"/>
      <c r="W36" s="160"/>
      <c r="X36" s="157"/>
      <c r="Y36" s="157"/>
      <c r="Z36" s="157"/>
      <c r="AA36" s="157"/>
      <c r="AB36" s="157"/>
      <c r="AC36" s="157"/>
      <c r="AD36" s="157"/>
      <c r="AE36" s="157"/>
      <c r="AF36" s="157"/>
      <c r="AG36" s="157"/>
      <c r="AH36" s="157"/>
      <c r="AI36" s="157"/>
      <c r="AJ36" s="157"/>
      <c r="AK36" s="157"/>
      <c r="AL36" s="157"/>
      <c r="AM36" s="157"/>
      <c r="AN36" s="157"/>
    </row>
    <row r="37" spans="1:40" ht="15" customHeight="1" x14ac:dyDescent="0.3">
      <c r="A37" s="263" t="s">
        <v>312</v>
      </c>
      <c r="B37" s="263"/>
      <c r="C37" s="263"/>
      <c r="D37" s="263"/>
      <c r="E37" s="263"/>
      <c r="F37" s="181" t="s">
        <v>310</v>
      </c>
      <c r="G37" s="190"/>
      <c r="H37" s="196"/>
      <c r="I37" s="160"/>
      <c r="J37" s="160"/>
      <c r="K37" s="160"/>
      <c r="L37" s="160"/>
      <c r="M37" s="160"/>
      <c r="N37" s="160"/>
      <c r="O37" s="160"/>
      <c r="P37" s="160"/>
      <c r="Q37" s="160"/>
      <c r="R37" s="160"/>
      <c r="S37" s="160"/>
      <c r="T37" s="160"/>
      <c r="U37" s="160"/>
      <c r="V37" s="160"/>
      <c r="W37" s="160"/>
      <c r="X37" s="157"/>
      <c r="Y37" s="157"/>
      <c r="Z37" s="157"/>
      <c r="AA37" s="157"/>
      <c r="AB37" s="157"/>
      <c r="AC37" s="157"/>
      <c r="AD37" s="157"/>
      <c r="AE37" s="157"/>
      <c r="AF37" s="157"/>
      <c r="AG37" s="157"/>
      <c r="AH37" s="157"/>
      <c r="AI37" s="157"/>
      <c r="AJ37" s="157"/>
      <c r="AK37" s="157"/>
      <c r="AL37" s="157"/>
      <c r="AM37" s="157"/>
      <c r="AN37" s="157"/>
    </row>
    <row r="38" spans="1:40" ht="15" customHeight="1" x14ac:dyDescent="0.2">
      <c r="A38" s="271" t="s">
        <v>313</v>
      </c>
      <c r="B38" s="271"/>
      <c r="C38" s="271"/>
      <c r="D38" s="271"/>
      <c r="E38" s="271"/>
      <c r="F38" s="190"/>
      <c r="G38" s="190"/>
      <c r="H38" s="169"/>
      <c r="I38" s="169"/>
      <c r="J38" s="169"/>
      <c r="K38" s="169"/>
      <c r="L38" s="169"/>
      <c r="M38" s="169"/>
      <c r="N38" s="169"/>
      <c r="O38" s="160"/>
      <c r="P38" s="160"/>
      <c r="Q38" s="160"/>
      <c r="R38" s="160"/>
      <c r="S38" s="160"/>
      <c r="T38" s="160"/>
      <c r="U38" s="160"/>
      <c r="V38" s="160"/>
      <c r="W38" s="160"/>
      <c r="X38" s="157"/>
      <c r="Y38" s="157"/>
      <c r="Z38" s="157"/>
      <c r="AA38" s="157"/>
      <c r="AB38" s="157"/>
      <c r="AC38" s="157"/>
      <c r="AD38" s="157"/>
      <c r="AE38" s="157"/>
      <c r="AF38" s="157"/>
      <c r="AG38" s="157"/>
      <c r="AH38" s="157"/>
      <c r="AI38" s="157"/>
      <c r="AJ38" s="157"/>
      <c r="AK38" s="157"/>
      <c r="AL38" s="157"/>
      <c r="AM38" s="157"/>
      <c r="AN38" s="157"/>
    </row>
    <row r="39" spans="1:40" ht="15" customHeight="1" x14ac:dyDescent="0.2">
      <c r="A39" s="272"/>
      <c r="B39" s="272"/>
      <c r="C39" s="272"/>
      <c r="D39" s="272"/>
      <c r="E39" s="272"/>
      <c r="F39" s="190"/>
      <c r="G39" s="190"/>
      <c r="H39" s="169"/>
      <c r="I39" s="169"/>
      <c r="J39" s="169"/>
      <c r="K39" s="169"/>
      <c r="L39" s="169"/>
      <c r="M39" s="169"/>
      <c r="N39" s="169"/>
      <c r="O39" s="169"/>
      <c r="P39" s="169"/>
      <c r="Q39" s="169"/>
      <c r="R39" s="169"/>
      <c r="S39" s="169"/>
      <c r="T39" s="169"/>
      <c r="U39" s="169"/>
      <c r="V39" s="169"/>
      <c r="W39" s="160"/>
      <c r="X39" s="157"/>
      <c r="Y39" s="157"/>
      <c r="Z39" s="157"/>
      <c r="AA39" s="157"/>
      <c r="AB39" s="157"/>
      <c r="AC39" s="157"/>
      <c r="AD39" s="157"/>
      <c r="AE39" s="157"/>
      <c r="AF39" s="157"/>
      <c r="AG39" s="157"/>
      <c r="AH39" s="157"/>
      <c r="AI39" s="157"/>
      <c r="AJ39" s="157"/>
      <c r="AK39" s="157"/>
      <c r="AL39" s="157"/>
      <c r="AM39" s="157"/>
      <c r="AN39" s="157"/>
    </row>
    <row r="40" spans="1:40" ht="15" customHeight="1" x14ac:dyDescent="0.2">
      <c r="A40" s="272"/>
      <c r="B40" s="272"/>
      <c r="C40" s="272"/>
      <c r="D40" s="272"/>
      <c r="E40" s="272"/>
      <c r="F40" s="190"/>
      <c r="H40" s="169"/>
      <c r="I40" s="169"/>
      <c r="J40" s="169"/>
      <c r="K40" s="169"/>
      <c r="L40" s="169"/>
      <c r="M40" s="169"/>
      <c r="N40" s="169"/>
      <c r="O40" s="169"/>
      <c r="P40" s="169"/>
      <c r="Q40" s="169"/>
      <c r="R40" s="169"/>
      <c r="S40" s="169"/>
      <c r="T40" s="169"/>
      <c r="U40" s="169"/>
      <c r="V40" s="169"/>
      <c r="W40" s="160"/>
      <c r="X40" s="157"/>
      <c r="Y40" s="157"/>
      <c r="Z40" s="157"/>
      <c r="AA40" s="157"/>
      <c r="AB40" s="157"/>
      <c r="AC40" s="157"/>
      <c r="AD40" s="157"/>
      <c r="AE40" s="157"/>
      <c r="AF40" s="157"/>
      <c r="AG40" s="157"/>
      <c r="AH40" s="157"/>
      <c r="AI40" s="157"/>
      <c r="AJ40" s="157"/>
      <c r="AK40" s="157"/>
      <c r="AL40" s="157"/>
      <c r="AM40" s="157"/>
      <c r="AN40" s="157"/>
    </row>
    <row r="41" spans="1:40" ht="12.75" customHeight="1" x14ac:dyDescent="0.2">
      <c r="A41" s="191"/>
      <c r="G41" s="117"/>
      <c r="H41" s="169"/>
      <c r="I41" s="169"/>
      <c r="J41" s="169"/>
      <c r="K41" s="169"/>
      <c r="L41" s="169"/>
      <c r="M41" s="169"/>
      <c r="N41" s="169"/>
      <c r="O41" s="169"/>
      <c r="P41" s="169"/>
      <c r="Q41" s="169"/>
      <c r="R41" s="169"/>
      <c r="S41" s="169"/>
      <c r="T41" s="169"/>
      <c r="U41" s="169"/>
      <c r="V41" s="169"/>
      <c r="W41" s="160"/>
      <c r="X41" s="157"/>
      <c r="Y41" s="157"/>
      <c r="Z41" s="157"/>
      <c r="AA41" s="157"/>
      <c r="AB41" s="157"/>
      <c r="AC41" s="157"/>
      <c r="AD41" s="157"/>
      <c r="AE41" s="157"/>
      <c r="AF41" s="157"/>
      <c r="AG41" s="157"/>
      <c r="AH41" s="157"/>
      <c r="AI41" s="157"/>
      <c r="AJ41" s="157"/>
      <c r="AK41" s="157"/>
      <c r="AL41" s="157"/>
      <c r="AM41" s="157"/>
      <c r="AN41" s="157"/>
    </row>
    <row r="42" spans="1:40" ht="15" customHeight="1" x14ac:dyDescent="0.2">
      <c r="A42" s="263" t="s">
        <v>314</v>
      </c>
      <c r="B42" s="263"/>
      <c r="C42" s="263"/>
      <c r="D42" s="263"/>
      <c r="E42" s="263"/>
      <c r="F42" s="181" t="s">
        <v>310</v>
      </c>
      <c r="G42" s="190"/>
      <c r="H42" s="169"/>
      <c r="I42" s="169"/>
      <c r="J42" s="169"/>
      <c r="K42" s="169"/>
      <c r="L42" s="169"/>
      <c r="M42" s="169"/>
      <c r="N42" s="169"/>
      <c r="O42" s="169"/>
      <c r="P42" s="169"/>
      <c r="Q42" s="169"/>
      <c r="R42" s="169"/>
      <c r="S42" s="169"/>
      <c r="T42" s="169"/>
      <c r="U42" s="169"/>
      <c r="V42" s="169"/>
      <c r="W42" s="160"/>
      <c r="X42" s="157"/>
      <c r="Y42" s="157"/>
      <c r="Z42" s="157"/>
      <c r="AA42" s="157"/>
      <c r="AB42" s="157"/>
      <c r="AC42" s="157"/>
      <c r="AD42" s="157"/>
      <c r="AE42" s="157"/>
      <c r="AF42" s="157"/>
      <c r="AG42" s="157"/>
      <c r="AH42" s="157"/>
      <c r="AI42" s="157"/>
      <c r="AJ42" s="157"/>
      <c r="AK42" s="157"/>
      <c r="AL42" s="157"/>
      <c r="AM42" s="157"/>
      <c r="AN42" s="157"/>
    </row>
    <row r="43" spans="1:40" ht="15" customHeight="1" x14ac:dyDescent="0.2">
      <c r="A43" s="271" t="s">
        <v>315</v>
      </c>
      <c r="B43" s="271"/>
      <c r="C43" s="271"/>
      <c r="D43" s="271"/>
      <c r="E43" s="271"/>
      <c r="F43" s="190"/>
      <c r="G43" s="190"/>
      <c r="H43" s="169"/>
      <c r="I43" s="169"/>
      <c r="J43" s="169"/>
      <c r="K43" s="169"/>
      <c r="L43" s="169"/>
      <c r="M43" s="169"/>
      <c r="N43" s="169"/>
      <c r="O43" s="169"/>
      <c r="P43" s="169"/>
      <c r="Q43" s="169"/>
      <c r="R43" s="169"/>
      <c r="S43" s="169"/>
      <c r="T43" s="169"/>
      <c r="U43" s="169"/>
      <c r="V43" s="169"/>
      <c r="W43" s="160"/>
      <c r="X43" s="157"/>
      <c r="Y43" s="157"/>
      <c r="Z43" s="157"/>
      <c r="AA43" s="157"/>
      <c r="AB43" s="157"/>
      <c r="AC43" s="157"/>
      <c r="AD43" s="157"/>
      <c r="AE43" s="157"/>
      <c r="AF43" s="157"/>
      <c r="AG43" s="157"/>
      <c r="AH43" s="157"/>
      <c r="AI43" s="157"/>
      <c r="AJ43" s="157"/>
      <c r="AK43" s="157"/>
      <c r="AL43" s="157"/>
      <c r="AM43" s="157"/>
      <c r="AN43" s="157"/>
    </row>
    <row r="44" spans="1:40" ht="15" customHeight="1" x14ac:dyDescent="0.2">
      <c r="A44" s="272"/>
      <c r="B44" s="272"/>
      <c r="C44" s="272"/>
      <c r="D44" s="272"/>
      <c r="E44" s="272"/>
      <c r="F44" s="190"/>
      <c r="G44" s="190"/>
      <c r="H44" s="169"/>
      <c r="I44" s="169"/>
      <c r="J44" s="169"/>
      <c r="K44" s="169"/>
      <c r="L44" s="169"/>
      <c r="M44" s="169"/>
      <c r="N44" s="169"/>
      <c r="O44" s="169"/>
      <c r="P44" s="169"/>
      <c r="Q44" s="169"/>
      <c r="R44" s="169"/>
      <c r="S44" s="169"/>
      <c r="T44" s="169"/>
      <c r="U44" s="169"/>
      <c r="V44" s="169"/>
      <c r="W44" s="160"/>
      <c r="X44" s="157"/>
      <c r="Y44" s="157"/>
      <c r="Z44" s="157"/>
      <c r="AA44" s="157"/>
      <c r="AB44" s="157"/>
      <c r="AC44" s="157"/>
      <c r="AD44" s="157"/>
      <c r="AE44" s="157"/>
      <c r="AF44" s="157"/>
      <c r="AG44" s="157"/>
      <c r="AH44" s="157"/>
      <c r="AI44" s="157"/>
      <c r="AJ44" s="157"/>
      <c r="AK44" s="157"/>
      <c r="AL44" s="157"/>
      <c r="AM44" s="157"/>
      <c r="AN44" s="157"/>
    </row>
    <row r="45" spans="1:40" ht="15" customHeight="1" x14ac:dyDescent="0.2">
      <c r="A45" s="272"/>
      <c r="B45" s="272"/>
      <c r="C45" s="272"/>
      <c r="D45" s="272"/>
      <c r="E45" s="272"/>
      <c r="F45" s="190"/>
      <c r="H45" s="169"/>
      <c r="I45" s="169"/>
      <c r="J45" s="169"/>
      <c r="K45" s="169"/>
      <c r="L45" s="169"/>
      <c r="M45" s="169"/>
      <c r="N45" s="169"/>
      <c r="O45" s="169"/>
      <c r="P45" s="169"/>
      <c r="Q45" s="169"/>
      <c r="R45" s="169"/>
      <c r="S45" s="169"/>
      <c r="T45" s="169"/>
      <c r="U45" s="169"/>
      <c r="V45" s="169"/>
      <c r="W45" s="160"/>
      <c r="X45" s="157"/>
      <c r="Y45" s="157"/>
      <c r="Z45" s="157"/>
      <c r="AA45" s="157"/>
      <c r="AB45" s="157"/>
      <c r="AC45" s="157"/>
      <c r="AD45" s="157"/>
      <c r="AE45" s="157"/>
      <c r="AF45" s="157"/>
      <c r="AG45" s="157"/>
      <c r="AH45" s="157"/>
      <c r="AI45" s="157"/>
      <c r="AJ45" s="157"/>
      <c r="AK45" s="157"/>
      <c r="AL45" s="157"/>
      <c r="AM45" s="157"/>
      <c r="AN45" s="157"/>
    </row>
    <row r="46" spans="1:40" ht="15" customHeight="1" x14ac:dyDescent="0.2">
      <c r="A46" s="191"/>
      <c r="G46" s="117"/>
      <c r="H46" s="169"/>
      <c r="I46" s="169"/>
      <c r="J46" s="169"/>
      <c r="K46" s="169"/>
      <c r="L46" s="169"/>
      <c r="M46" s="169"/>
      <c r="N46" s="169"/>
      <c r="O46" s="169"/>
      <c r="P46" s="169"/>
      <c r="Q46" s="169"/>
      <c r="R46" s="169"/>
      <c r="S46" s="169"/>
      <c r="T46" s="169"/>
      <c r="U46" s="169"/>
      <c r="V46" s="169"/>
      <c r="W46" s="160"/>
      <c r="X46" s="157"/>
      <c r="Y46" s="157"/>
      <c r="Z46" s="157"/>
      <c r="AA46" s="157"/>
      <c r="AB46" s="157"/>
      <c r="AC46" s="157"/>
      <c r="AD46" s="157"/>
      <c r="AE46" s="157"/>
      <c r="AF46" s="157"/>
      <c r="AG46" s="157"/>
      <c r="AH46" s="157"/>
      <c r="AI46" s="157"/>
      <c r="AJ46" s="157"/>
      <c r="AK46" s="157"/>
      <c r="AL46" s="157"/>
      <c r="AM46" s="157"/>
      <c r="AN46" s="157"/>
    </row>
    <row r="47" spans="1:40" ht="15" customHeight="1" x14ac:dyDescent="0.2">
      <c r="A47" s="263" t="s">
        <v>316</v>
      </c>
      <c r="B47" s="263"/>
      <c r="C47" s="263"/>
      <c r="D47" s="263"/>
      <c r="E47" s="263"/>
      <c r="F47" s="181" t="s">
        <v>310</v>
      </c>
      <c r="G47" s="190"/>
      <c r="H47" s="169"/>
      <c r="I47" s="169"/>
      <c r="J47" s="169"/>
      <c r="K47" s="169"/>
      <c r="L47" s="169"/>
      <c r="M47" s="169"/>
      <c r="N47" s="169"/>
      <c r="O47" s="169"/>
      <c r="P47" s="169"/>
      <c r="Q47" s="169"/>
      <c r="R47" s="169"/>
      <c r="S47" s="169"/>
      <c r="T47" s="169"/>
      <c r="U47" s="169"/>
      <c r="V47" s="169"/>
      <c r="W47" s="160"/>
      <c r="X47" s="157"/>
      <c r="Y47" s="157"/>
      <c r="Z47" s="157"/>
      <c r="AA47" s="157"/>
      <c r="AB47" s="157"/>
      <c r="AC47" s="157"/>
      <c r="AD47" s="157"/>
      <c r="AE47" s="157"/>
      <c r="AF47" s="157"/>
      <c r="AG47" s="157"/>
      <c r="AH47" s="157"/>
      <c r="AI47" s="157"/>
      <c r="AJ47" s="157"/>
      <c r="AK47" s="157"/>
      <c r="AL47" s="157"/>
      <c r="AM47" s="157"/>
      <c r="AN47" s="157"/>
    </row>
    <row r="48" spans="1:40" ht="15" customHeight="1" x14ac:dyDescent="0.2">
      <c r="A48" s="271" t="s">
        <v>317</v>
      </c>
      <c r="B48" s="271"/>
      <c r="C48" s="271"/>
      <c r="D48" s="271"/>
      <c r="E48" s="271"/>
      <c r="F48" s="190"/>
      <c r="G48" s="190"/>
      <c r="H48" s="169"/>
      <c r="I48" s="169"/>
      <c r="J48" s="169"/>
      <c r="K48" s="169"/>
      <c r="L48" s="169"/>
      <c r="M48" s="169"/>
      <c r="N48" s="169"/>
      <c r="O48" s="169"/>
      <c r="P48" s="169"/>
      <c r="Q48" s="169"/>
      <c r="R48" s="169"/>
      <c r="S48" s="169"/>
      <c r="T48" s="169"/>
      <c r="U48" s="169"/>
      <c r="V48" s="169"/>
      <c r="W48" s="160"/>
      <c r="X48" s="157"/>
      <c r="Y48" s="157"/>
      <c r="Z48" s="157"/>
      <c r="AA48" s="157"/>
      <c r="AB48" s="157"/>
      <c r="AC48" s="157"/>
      <c r="AD48" s="157"/>
      <c r="AE48" s="157"/>
      <c r="AF48" s="157"/>
      <c r="AG48" s="157"/>
      <c r="AH48" s="157"/>
      <c r="AI48" s="157"/>
      <c r="AJ48" s="157"/>
      <c r="AK48" s="157"/>
      <c r="AL48" s="157"/>
      <c r="AM48" s="157"/>
      <c r="AN48" s="157"/>
    </row>
    <row r="49" spans="1:40" ht="15" customHeight="1" x14ac:dyDescent="0.2">
      <c r="A49" s="272"/>
      <c r="B49" s="272"/>
      <c r="C49" s="272"/>
      <c r="D49" s="272"/>
      <c r="E49" s="272"/>
      <c r="F49" s="190"/>
      <c r="G49" s="190"/>
      <c r="H49" s="169"/>
      <c r="I49" s="169"/>
      <c r="J49" s="169"/>
      <c r="K49" s="169"/>
      <c r="L49" s="169"/>
      <c r="M49" s="169"/>
      <c r="N49" s="169"/>
      <c r="O49" s="169"/>
      <c r="P49" s="169"/>
      <c r="Q49" s="169"/>
      <c r="R49" s="169"/>
      <c r="S49" s="169"/>
      <c r="T49" s="169"/>
      <c r="U49" s="169"/>
      <c r="V49" s="169"/>
      <c r="W49" s="160"/>
      <c r="X49" s="157"/>
      <c r="Y49" s="157"/>
      <c r="Z49" s="157"/>
      <c r="AA49" s="157"/>
      <c r="AB49" s="157"/>
      <c r="AC49" s="157"/>
      <c r="AD49" s="157"/>
      <c r="AE49" s="157"/>
      <c r="AF49" s="157"/>
      <c r="AG49" s="157"/>
      <c r="AH49" s="157"/>
      <c r="AI49" s="157"/>
      <c r="AJ49" s="157"/>
      <c r="AK49" s="157"/>
      <c r="AL49" s="157"/>
      <c r="AM49" s="157"/>
      <c r="AN49" s="157"/>
    </row>
    <row r="50" spans="1:40" ht="15" customHeight="1" x14ac:dyDescent="0.2">
      <c r="A50" s="272"/>
      <c r="B50" s="272"/>
      <c r="C50" s="272"/>
      <c r="D50" s="272"/>
      <c r="E50" s="272"/>
      <c r="F50" s="190"/>
      <c r="G50" s="190"/>
      <c r="H50" s="169"/>
      <c r="I50" s="169"/>
      <c r="J50" s="169"/>
      <c r="K50" s="169"/>
      <c r="L50" s="169"/>
      <c r="M50" s="169"/>
      <c r="N50" s="169"/>
      <c r="O50" s="169"/>
      <c r="P50" s="169"/>
      <c r="Q50" s="169"/>
      <c r="R50" s="169"/>
      <c r="S50" s="169"/>
      <c r="T50" s="169"/>
      <c r="U50" s="169"/>
      <c r="V50" s="169"/>
      <c r="W50" s="160"/>
      <c r="X50" s="157"/>
      <c r="Y50" s="157"/>
      <c r="Z50" s="157"/>
      <c r="AA50" s="157"/>
      <c r="AB50" s="157"/>
      <c r="AC50" s="157"/>
      <c r="AD50" s="157"/>
      <c r="AE50" s="157"/>
      <c r="AF50" s="157"/>
      <c r="AG50" s="157"/>
      <c r="AH50" s="157"/>
      <c r="AI50" s="157"/>
      <c r="AJ50" s="157"/>
      <c r="AK50" s="157"/>
      <c r="AL50" s="157"/>
      <c r="AM50" s="157"/>
      <c r="AN50" s="157"/>
    </row>
    <row r="51" spans="1:40" ht="15" customHeight="1" x14ac:dyDescent="0.2">
      <c r="A51" s="272"/>
      <c r="B51" s="272"/>
      <c r="C51" s="272"/>
      <c r="D51" s="272"/>
      <c r="E51" s="272"/>
      <c r="F51" s="190"/>
      <c r="G51" s="190"/>
      <c r="H51" s="169"/>
      <c r="I51" s="169"/>
      <c r="J51" s="169"/>
      <c r="K51" s="169"/>
      <c r="L51" s="169"/>
      <c r="M51" s="169"/>
      <c r="N51" s="169"/>
      <c r="O51" s="169"/>
      <c r="P51" s="169"/>
      <c r="Q51" s="169"/>
      <c r="R51" s="169"/>
      <c r="S51" s="169"/>
      <c r="T51" s="169"/>
      <c r="U51" s="169"/>
      <c r="V51" s="169"/>
      <c r="W51" s="160"/>
      <c r="X51" s="157"/>
      <c r="Y51" s="157"/>
      <c r="Z51" s="157"/>
      <c r="AA51" s="157"/>
      <c r="AB51" s="157"/>
      <c r="AC51" s="157"/>
      <c r="AD51" s="157"/>
      <c r="AE51" s="157"/>
      <c r="AF51" s="157"/>
      <c r="AG51" s="157"/>
      <c r="AH51" s="157"/>
      <c r="AI51" s="157"/>
      <c r="AJ51" s="157"/>
      <c r="AK51" s="157"/>
      <c r="AL51" s="157"/>
      <c r="AM51" s="157"/>
      <c r="AN51" s="157"/>
    </row>
    <row r="52" spans="1:40" ht="15" customHeight="1" x14ac:dyDescent="0.2">
      <c r="A52" s="272"/>
      <c r="B52" s="272"/>
      <c r="C52" s="272"/>
      <c r="D52" s="272"/>
      <c r="E52" s="272"/>
      <c r="F52" s="190"/>
      <c r="H52" s="169"/>
      <c r="I52" s="169"/>
      <c r="J52" s="169"/>
      <c r="K52" s="169"/>
      <c r="L52" s="169"/>
      <c r="M52" s="169"/>
      <c r="N52" s="169"/>
      <c r="O52" s="169"/>
      <c r="P52" s="169"/>
      <c r="Q52" s="169"/>
      <c r="R52" s="169"/>
      <c r="S52" s="169"/>
      <c r="T52" s="169"/>
      <c r="U52" s="169"/>
      <c r="V52" s="169"/>
      <c r="W52" s="160"/>
      <c r="X52" s="157"/>
      <c r="Y52" s="157"/>
      <c r="Z52" s="157"/>
      <c r="AA52" s="157"/>
      <c r="AB52" s="157"/>
      <c r="AC52" s="157"/>
      <c r="AD52" s="157"/>
      <c r="AE52" s="157"/>
      <c r="AF52" s="157"/>
      <c r="AG52" s="157"/>
      <c r="AH52" s="157"/>
      <c r="AI52" s="157"/>
      <c r="AJ52" s="157"/>
      <c r="AK52" s="157"/>
      <c r="AL52" s="157"/>
      <c r="AM52" s="157"/>
      <c r="AN52" s="157"/>
    </row>
    <row r="53" spans="1:40" ht="15" customHeight="1" x14ac:dyDescent="0.2">
      <c r="A53" s="167"/>
      <c r="H53" s="169"/>
      <c r="I53" s="169"/>
      <c r="J53" s="169"/>
      <c r="K53" s="169"/>
      <c r="L53" s="169"/>
      <c r="M53" s="169"/>
      <c r="N53" s="169"/>
      <c r="O53" s="169"/>
      <c r="P53" s="169"/>
      <c r="Q53" s="169"/>
      <c r="R53" s="169"/>
      <c r="S53" s="169"/>
      <c r="T53" s="169"/>
      <c r="U53" s="169"/>
      <c r="V53" s="169"/>
      <c r="W53" s="160"/>
      <c r="X53" s="157"/>
      <c r="Y53" s="157"/>
      <c r="Z53" s="157"/>
      <c r="AA53" s="157"/>
      <c r="AB53" s="157"/>
      <c r="AC53" s="157"/>
      <c r="AD53" s="157"/>
      <c r="AE53" s="157"/>
      <c r="AF53" s="157"/>
      <c r="AG53" s="157"/>
      <c r="AH53" s="157"/>
      <c r="AI53" s="157"/>
      <c r="AJ53" s="157"/>
      <c r="AK53" s="157"/>
      <c r="AL53" s="157"/>
      <c r="AM53" s="157"/>
      <c r="AN53" s="157"/>
    </row>
    <row r="54" spans="1:40" ht="15" customHeight="1" x14ac:dyDescent="0.2">
      <c r="A54" s="167"/>
      <c r="H54" s="169"/>
      <c r="I54" s="169"/>
      <c r="J54" s="169"/>
      <c r="K54" s="169"/>
      <c r="L54" s="169"/>
      <c r="M54" s="169"/>
      <c r="N54" s="169"/>
      <c r="O54" s="169"/>
      <c r="P54" s="169"/>
      <c r="Q54" s="169"/>
      <c r="R54" s="169"/>
      <c r="S54" s="169"/>
      <c r="T54" s="169"/>
      <c r="U54" s="169"/>
      <c r="V54" s="169"/>
      <c r="W54" s="160"/>
      <c r="X54" s="157"/>
      <c r="Y54" s="157"/>
      <c r="Z54" s="157"/>
      <c r="AA54" s="157"/>
      <c r="AB54" s="157"/>
      <c r="AC54" s="157"/>
      <c r="AD54" s="157"/>
      <c r="AE54" s="157"/>
      <c r="AF54" s="157"/>
      <c r="AG54" s="157"/>
      <c r="AH54" s="157"/>
      <c r="AI54" s="157"/>
      <c r="AJ54" s="157"/>
      <c r="AK54" s="157"/>
      <c r="AL54" s="157"/>
      <c r="AM54" s="157"/>
      <c r="AN54" s="157"/>
    </row>
    <row r="55" spans="1:40" ht="15" customHeight="1" x14ac:dyDescent="0.2">
      <c r="A55" s="167"/>
      <c r="H55" s="169"/>
      <c r="I55" s="169"/>
      <c r="J55" s="169"/>
      <c r="K55" s="169"/>
      <c r="L55" s="169"/>
      <c r="M55" s="169"/>
      <c r="N55" s="169"/>
      <c r="O55" s="169"/>
      <c r="P55" s="169"/>
      <c r="Q55" s="169"/>
      <c r="R55" s="169"/>
      <c r="S55" s="169"/>
      <c r="T55" s="169"/>
      <c r="U55" s="169"/>
      <c r="V55" s="169"/>
      <c r="W55" s="197"/>
      <c r="X55" s="157"/>
      <c r="Y55" s="157"/>
      <c r="Z55" s="157"/>
      <c r="AA55" s="157"/>
      <c r="AB55" s="157"/>
      <c r="AC55" s="157"/>
      <c r="AD55" s="157"/>
      <c r="AE55" s="157"/>
      <c r="AF55" s="157"/>
      <c r="AG55" s="157"/>
      <c r="AH55" s="157"/>
      <c r="AI55" s="157"/>
      <c r="AJ55" s="157"/>
      <c r="AK55" s="157"/>
      <c r="AL55" s="157"/>
      <c r="AM55" s="157"/>
      <c r="AN55" s="157"/>
    </row>
    <row r="56" spans="1:40" ht="15" customHeight="1" x14ac:dyDescent="0.2">
      <c r="A56" s="167"/>
      <c r="H56" s="169"/>
      <c r="I56" s="169"/>
      <c r="J56" s="169"/>
      <c r="K56" s="169"/>
      <c r="L56" s="169"/>
      <c r="M56" s="169"/>
      <c r="N56" s="169"/>
      <c r="O56" s="169"/>
      <c r="P56" s="169"/>
      <c r="Q56" s="169"/>
      <c r="R56" s="169"/>
      <c r="S56" s="169"/>
      <c r="T56" s="169"/>
      <c r="U56" s="169"/>
      <c r="V56" s="169"/>
      <c r="W56" s="197"/>
      <c r="X56" s="157"/>
      <c r="Y56" s="157"/>
      <c r="Z56" s="157"/>
      <c r="AA56" s="157"/>
      <c r="AB56" s="157"/>
      <c r="AC56" s="157"/>
      <c r="AD56" s="157"/>
      <c r="AE56" s="157"/>
      <c r="AF56" s="157"/>
      <c r="AG56" s="157"/>
      <c r="AH56" s="157"/>
      <c r="AI56" s="157"/>
      <c r="AJ56" s="157"/>
      <c r="AK56" s="157"/>
      <c r="AL56" s="157"/>
      <c r="AM56" s="157"/>
      <c r="AN56" s="157"/>
    </row>
    <row r="57" spans="1:40" ht="15" customHeight="1" x14ac:dyDescent="0.2">
      <c r="A57" s="167"/>
      <c r="H57" s="169"/>
      <c r="I57" s="169"/>
      <c r="J57" s="169"/>
      <c r="K57" s="169"/>
      <c r="L57" s="169"/>
      <c r="M57" s="169"/>
      <c r="N57" s="169"/>
      <c r="O57" s="169"/>
      <c r="P57" s="169"/>
      <c r="Q57" s="169"/>
      <c r="R57" s="169"/>
      <c r="S57" s="169"/>
      <c r="T57" s="169"/>
      <c r="U57" s="169"/>
      <c r="V57" s="169"/>
      <c r="W57" s="197"/>
      <c r="X57" s="157"/>
      <c r="Y57" s="157"/>
      <c r="Z57" s="157"/>
      <c r="AA57" s="157"/>
      <c r="AB57" s="157"/>
      <c r="AC57" s="157"/>
      <c r="AD57" s="157"/>
      <c r="AE57" s="157"/>
      <c r="AF57" s="157"/>
      <c r="AG57" s="157"/>
      <c r="AH57" s="157"/>
      <c r="AI57" s="157"/>
      <c r="AJ57" s="157"/>
      <c r="AK57" s="157"/>
      <c r="AL57" s="157"/>
      <c r="AM57" s="157"/>
      <c r="AN57" s="157"/>
    </row>
    <row r="58" spans="1:40" ht="15" customHeight="1" x14ac:dyDescent="0.2">
      <c r="A58" s="167"/>
      <c r="H58" s="169"/>
      <c r="I58" s="169"/>
      <c r="J58" s="169"/>
      <c r="K58" s="169"/>
      <c r="L58" s="169"/>
      <c r="M58" s="169"/>
      <c r="N58" s="169"/>
      <c r="O58" s="169"/>
      <c r="P58" s="169"/>
      <c r="Q58" s="169"/>
      <c r="R58" s="169"/>
      <c r="S58" s="169"/>
      <c r="T58" s="169"/>
      <c r="U58" s="169"/>
      <c r="V58" s="169"/>
      <c r="W58" s="160"/>
      <c r="X58" s="157"/>
      <c r="Y58" s="157"/>
      <c r="Z58" s="157"/>
      <c r="AA58" s="157"/>
      <c r="AB58" s="157"/>
      <c r="AC58" s="157"/>
      <c r="AD58" s="157"/>
      <c r="AE58" s="157"/>
      <c r="AF58" s="157"/>
      <c r="AG58" s="157"/>
      <c r="AH58" s="157"/>
      <c r="AI58" s="157"/>
      <c r="AJ58" s="157"/>
      <c r="AK58" s="157"/>
      <c r="AL58" s="157"/>
      <c r="AM58" s="157"/>
      <c r="AN58" s="157"/>
    </row>
    <row r="59" spans="1:40" ht="15" customHeight="1" x14ac:dyDescent="0.2">
      <c r="A59" s="167"/>
      <c r="H59" s="169"/>
      <c r="I59" s="169"/>
      <c r="J59" s="169"/>
      <c r="K59" s="169"/>
      <c r="L59" s="169"/>
      <c r="M59" s="169"/>
      <c r="N59" s="169"/>
      <c r="O59" s="169"/>
      <c r="P59" s="169"/>
      <c r="Q59" s="169"/>
      <c r="R59" s="169"/>
      <c r="S59" s="169"/>
      <c r="T59" s="169"/>
      <c r="U59" s="169"/>
      <c r="V59" s="169"/>
      <c r="W59" s="160"/>
      <c r="X59" s="157"/>
      <c r="Y59" s="157"/>
      <c r="Z59" s="157"/>
      <c r="AA59" s="157"/>
      <c r="AB59" s="157"/>
      <c r="AC59" s="157"/>
      <c r="AD59" s="157"/>
      <c r="AE59" s="157"/>
      <c r="AF59" s="157"/>
      <c r="AG59" s="157"/>
      <c r="AH59" s="157"/>
      <c r="AI59" s="157"/>
      <c r="AJ59" s="157"/>
      <c r="AK59" s="157"/>
      <c r="AL59" s="157"/>
      <c r="AM59" s="157"/>
      <c r="AN59" s="157"/>
    </row>
    <row r="60" spans="1:40" ht="15" customHeight="1" x14ac:dyDescent="0.2">
      <c r="A60" s="198"/>
      <c r="H60" s="169"/>
      <c r="I60" s="169"/>
      <c r="J60" s="169"/>
      <c r="K60" s="169"/>
      <c r="L60" s="169"/>
      <c r="M60" s="169"/>
      <c r="N60" s="169"/>
      <c r="O60" s="169"/>
      <c r="P60" s="169"/>
      <c r="Q60" s="169"/>
      <c r="R60" s="169"/>
      <c r="S60" s="169"/>
      <c r="T60" s="169"/>
      <c r="U60" s="169"/>
      <c r="V60" s="169"/>
      <c r="W60" s="160"/>
      <c r="X60" s="157"/>
      <c r="Y60" s="157"/>
      <c r="Z60" s="157"/>
      <c r="AA60" s="157"/>
      <c r="AB60" s="157"/>
      <c r="AC60" s="157"/>
      <c r="AD60" s="157"/>
      <c r="AE60" s="157"/>
      <c r="AF60" s="157"/>
      <c r="AG60" s="157"/>
      <c r="AH60" s="157"/>
      <c r="AI60" s="157"/>
      <c r="AJ60" s="157"/>
      <c r="AK60" s="157"/>
      <c r="AL60" s="157"/>
      <c r="AM60" s="157"/>
      <c r="AN60" s="157"/>
    </row>
    <row r="61" spans="1:40" ht="15" customHeight="1" x14ac:dyDescent="0.2">
      <c r="A61" s="199"/>
      <c r="H61" s="169"/>
      <c r="I61" s="169"/>
      <c r="J61" s="169"/>
      <c r="K61" s="169"/>
      <c r="L61" s="169"/>
      <c r="M61" s="169"/>
      <c r="N61" s="169"/>
      <c r="O61" s="169"/>
      <c r="P61" s="169"/>
      <c r="Q61" s="169"/>
      <c r="R61" s="169"/>
      <c r="S61" s="169"/>
      <c r="T61" s="169"/>
      <c r="U61" s="169"/>
      <c r="V61" s="169"/>
      <c r="W61" s="160"/>
      <c r="X61" s="157"/>
      <c r="Y61" s="157"/>
      <c r="Z61" s="157"/>
      <c r="AA61" s="157"/>
      <c r="AB61" s="157"/>
      <c r="AC61" s="157"/>
      <c r="AD61" s="157"/>
      <c r="AE61" s="157"/>
      <c r="AF61" s="157"/>
      <c r="AG61" s="157"/>
      <c r="AH61" s="157"/>
      <c r="AI61" s="157"/>
      <c r="AJ61" s="157"/>
      <c r="AK61" s="157"/>
      <c r="AL61" s="157"/>
      <c r="AM61" s="157"/>
      <c r="AN61" s="157"/>
    </row>
    <row r="62" spans="1:40" ht="15" customHeight="1" x14ac:dyDescent="0.2">
      <c r="A62" s="199"/>
      <c r="H62" s="169"/>
      <c r="I62" s="169"/>
      <c r="J62" s="169"/>
      <c r="K62" s="169"/>
      <c r="L62" s="169"/>
      <c r="M62" s="169"/>
      <c r="N62" s="169"/>
      <c r="O62" s="169"/>
      <c r="P62" s="169"/>
      <c r="Q62" s="169"/>
      <c r="R62" s="169"/>
      <c r="S62" s="169"/>
      <c r="T62" s="169"/>
      <c r="U62" s="169"/>
      <c r="V62" s="169"/>
      <c r="W62" s="160"/>
      <c r="X62" s="157"/>
      <c r="Y62" s="157"/>
      <c r="Z62" s="157"/>
      <c r="AA62" s="157"/>
      <c r="AB62" s="157"/>
      <c r="AC62" s="157"/>
      <c r="AD62" s="157"/>
      <c r="AE62" s="157"/>
      <c r="AF62" s="157"/>
      <c r="AG62" s="157"/>
      <c r="AH62" s="157"/>
      <c r="AI62" s="157"/>
      <c r="AJ62" s="157"/>
      <c r="AK62" s="157"/>
      <c r="AL62" s="157"/>
      <c r="AM62" s="157"/>
      <c r="AN62" s="157"/>
    </row>
    <row r="63" spans="1:40" ht="15" customHeight="1" x14ac:dyDescent="0.2">
      <c r="A63" s="199"/>
      <c r="H63" s="160"/>
      <c r="I63" s="160"/>
      <c r="J63" s="160"/>
      <c r="K63" s="160"/>
      <c r="L63" s="160"/>
      <c r="M63" s="160"/>
      <c r="N63" s="160"/>
      <c r="O63" s="169"/>
      <c r="P63" s="169"/>
      <c r="Q63" s="169"/>
      <c r="R63" s="169"/>
      <c r="S63" s="169"/>
      <c r="T63" s="169"/>
      <c r="U63" s="169"/>
      <c r="V63" s="169"/>
      <c r="W63" s="160"/>
      <c r="X63" s="157"/>
      <c r="Y63" s="157"/>
      <c r="Z63" s="157"/>
      <c r="AA63" s="157"/>
      <c r="AB63" s="157"/>
      <c r="AC63" s="157"/>
      <c r="AD63" s="157"/>
      <c r="AE63" s="157"/>
      <c r="AF63" s="157"/>
      <c r="AG63" s="157"/>
      <c r="AH63" s="157"/>
      <c r="AI63" s="157"/>
      <c r="AJ63" s="157"/>
      <c r="AK63" s="157"/>
      <c r="AL63" s="157"/>
      <c r="AM63" s="157"/>
      <c r="AN63" s="157"/>
    </row>
    <row r="64" spans="1:40" ht="15" customHeight="1" x14ac:dyDescent="0.2">
      <c r="A64" s="199"/>
      <c r="H64" s="197"/>
      <c r="I64" s="197"/>
      <c r="J64" s="197"/>
      <c r="K64" s="197"/>
      <c r="L64" s="197"/>
      <c r="M64" s="197"/>
      <c r="N64" s="197"/>
      <c r="O64" s="160"/>
      <c r="P64" s="160"/>
      <c r="Q64" s="160"/>
      <c r="R64" s="160"/>
      <c r="S64" s="160"/>
      <c r="T64" s="160"/>
      <c r="U64" s="160"/>
      <c r="V64" s="160"/>
      <c r="W64" s="160"/>
      <c r="X64" s="157"/>
      <c r="Y64" s="157"/>
      <c r="Z64" s="157"/>
      <c r="AA64" s="157"/>
      <c r="AB64" s="157"/>
      <c r="AC64" s="157"/>
      <c r="AD64" s="157"/>
      <c r="AE64" s="157"/>
      <c r="AF64" s="157"/>
      <c r="AG64" s="157"/>
      <c r="AH64" s="157"/>
      <c r="AI64" s="157"/>
      <c r="AJ64" s="157"/>
      <c r="AK64" s="157"/>
      <c r="AL64" s="157"/>
      <c r="AM64" s="157"/>
      <c r="AN64" s="157"/>
    </row>
    <row r="65" spans="1:40" ht="15" customHeight="1" x14ac:dyDescent="0.2">
      <c r="A65" s="186"/>
      <c r="H65" s="197"/>
      <c r="I65" s="197"/>
      <c r="J65" s="197"/>
      <c r="K65" s="197"/>
      <c r="L65" s="197"/>
      <c r="M65" s="197"/>
      <c r="N65" s="197"/>
      <c r="O65" s="197"/>
      <c r="P65" s="197"/>
      <c r="Q65" s="197"/>
      <c r="R65" s="197"/>
      <c r="S65" s="197"/>
      <c r="T65" s="197"/>
      <c r="U65" s="197"/>
      <c r="V65" s="197"/>
      <c r="W65" s="157"/>
      <c r="X65" s="157"/>
      <c r="Y65" s="157"/>
      <c r="Z65" s="157"/>
      <c r="AA65" s="157"/>
      <c r="AB65" s="157"/>
      <c r="AC65" s="157"/>
      <c r="AD65" s="157"/>
      <c r="AE65" s="157"/>
      <c r="AF65" s="157"/>
      <c r="AG65" s="157"/>
      <c r="AH65" s="157"/>
      <c r="AI65" s="157"/>
      <c r="AJ65" s="157"/>
      <c r="AK65" s="157"/>
      <c r="AL65" s="157"/>
      <c r="AM65" s="157"/>
      <c r="AN65" s="157"/>
    </row>
    <row r="66" spans="1:40" ht="15" customHeight="1" x14ac:dyDescent="0.2">
      <c r="A66" s="186"/>
      <c r="H66" s="197"/>
      <c r="I66" s="197"/>
      <c r="J66" s="197"/>
      <c r="K66" s="197"/>
      <c r="L66" s="197"/>
      <c r="M66" s="197"/>
      <c r="N66" s="197"/>
      <c r="O66" s="197"/>
      <c r="P66" s="197"/>
      <c r="Q66" s="197"/>
      <c r="R66" s="197"/>
      <c r="S66" s="197"/>
      <c r="T66" s="197"/>
      <c r="U66" s="197"/>
      <c r="V66" s="197"/>
      <c r="W66" s="157"/>
      <c r="X66" s="157"/>
      <c r="Y66" s="157"/>
      <c r="Z66" s="157"/>
      <c r="AA66" s="157"/>
      <c r="AB66" s="157"/>
      <c r="AC66" s="157"/>
      <c r="AD66" s="157"/>
      <c r="AE66" s="157"/>
      <c r="AF66" s="157"/>
      <c r="AG66" s="157"/>
      <c r="AH66" s="157"/>
      <c r="AI66" s="157"/>
      <c r="AJ66" s="157"/>
      <c r="AK66" s="157"/>
      <c r="AL66" s="157"/>
      <c r="AM66" s="157"/>
      <c r="AN66" s="157"/>
    </row>
    <row r="67" spans="1:40" ht="15" customHeight="1" x14ac:dyDescent="0.2">
      <c r="A67" s="186"/>
      <c r="H67" s="197"/>
      <c r="I67" s="197"/>
      <c r="J67" s="197"/>
      <c r="K67" s="197"/>
      <c r="L67" s="197"/>
      <c r="M67" s="197"/>
      <c r="N67" s="197"/>
      <c r="O67" s="197"/>
      <c r="P67" s="197"/>
      <c r="Q67" s="197"/>
      <c r="R67" s="197"/>
      <c r="S67" s="197"/>
      <c r="T67" s="197"/>
      <c r="U67" s="197"/>
      <c r="V67" s="197"/>
      <c r="W67" s="157"/>
      <c r="X67" s="157"/>
      <c r="Y67" s="157"/>
      <c r="Z67" s="157"/>
      <c r="AA67" s="157"/>
      <c r="AB67" s="157"/>
      <c r="AC67" s="157"/>
      <c r="AD67" s="157"/>
      <c r="AE67" s="157"/>
      <c r="AF67" s="157"/>
      <c r="AG67" s="157"/>
      <c r="AH67" s="157"/>
      <c r="AI67" s="157"/>
      <c r="AJ67" s="157"/>
      <c r="AK67" s="157"/>
      <c r="AL67" s="157"/>
      <c r="AM67" s="157"/>
      <c r="AN67" s="157"/>
    </row>
    <row r="68" spans="1:40" ht="15" customHeight="1" x14ac:dyDescent="0.2">
      <c r="A68" s="186"/>
      <c r="H68" s="197"/>
      <c r="I68" s="197"/>
      <c r="J68" s="197"/>
      <c r="K68" s="197"/>
      <c r="L68" s="197"/>
      <c r="M68" s="197"/>
      <c r="N68" s="197"/>
      <c r="O68" s="197"/>
      <c r="P68" s="197"/>
      <c r="Q68" s="197"/>
      <c r="R68" s="197"/>
      <c r="S68" s="197"/>
      <c r="T68" s="197"/>
      <c r="U68" s="197"/>
      <c r="V68" s="197"/>
      <c r="W68" s="157"/>
      <c r="X68" s="157"/>
      <c r="Y68" s="157"/>
      <c r="Z68" s="157"/>
      <c r="AA68" s="157"/>
      <c r="AB68" s="157"/>
      <c r="AC68" s="157"/>
      <c r="AD68" s="157"/>
      <c r="AE68" s="157"/>
      <c r="AF68" s="157"/>
      <c r="AG68" s="157"/>
      <c r="AH68" s="157"/>
      <c r="AI68" s="157"/>
      <c r="AJ68" s="157"/>
      <c r="AK68" s="157"/>
      <c r="AL68" s="157"/>
      <c r="AM68" s="157"/>
      <c r="AN68" s="157"/>
    </row>
    <row r="69" spans="1:40" ht="15" customHeight="1" x14ac:dyDescent="0.2">
      <c r="A69" s="186"/>
      <c r="H69" s="197"/>
      <c r="I69" s="197"/>
      <c r="J69" s="197"/>
      <c r="K69" s="197"/>
      <c r="L69" s="197"/>
      <c r="M69" s="197"/>
      <c r="N69" s="197"/>
      <c r="O69" s="197"/>
      <c r="P69" s="197"/>
      <c r="Q69" s="197"/>
      <c r="R69" s="197"/>
      <c r="S69" s="197"/>
      <c r="T69" s="197"/>
      <c r="U69" s="197"/>
      <c r="V69" s="197"/>
      <c r="W69" s="157"/>
      <c r="X69" s="157"/>
      <c r="Y69" s="157"/>
      <c r="Z69" s="157"/>
      <c r="AA69" s="157"/>
      <c r="AB69" s="157"/>
      <c r="AC69" s="157"/>
      <c r="AD69" s="157"/>
      <c r="AE69" s="157"/>
      <c r="AF69" s="157"/>
      <c r="AG69" s="157"/>
      <c r="AH69" s="157"/>
      <c r="AI69" s="157"/>
      <c r="AJ69" s="157"/>
      <c r="AK69" s="157"/>
      <c r="AL69" s="157"/>
      <c r="AM69" s="157"/>
      <c r="AN69" s="157"/>
    </row>
    <row r="70" spans="1:40" ht="15" customHeight="1" x14ac:dyDescent="0.2">
      <c r="A70" s="186"/>
      <c r="H70" s="197"/>
      <c r="I70" s="197"/>
      <c r="J70" s="197"/>
      <c r="K70" s="197"/>
      <c r="L70" s="197"/>
      <c r="M70" s="197"/>
      <c r="N70" s="197"/>
      <c r="O70" s="197"/>
      <c r="P70" s="197"/>
      <c r="Q70" s="197"/>
      <c r="R70" s="197"/>
      <c r="S70" s="197"/>
      <c r="T70" s="197"/>
      <c r="U70" s="197"/>
      <c r="V70" s="197"/>
      <c r="W70" s="157"/>
      <c r="X70" s="157"/>
      <c r="Y70" s="157"/>
      <c r="Z70" s="157"/>
      <c r="AA70" s="157"/>
      <c r="AB70" s="157"/>
      <c r="AC70" s="157"/>
      <c r="AD70" s="157"/>
      <c r="AE70" s="157"/>
      <c r="AF70" s="157"/>
      <c r="AG70" s="157"/>
      <c r="AH70" s="157"/>
      <c r="AI70" s="157"/>
      <c r="AJ70" s="157"/>
      <c r="AK70" s="157"/>
      <c r="AL70" s="157"/>
      <c r="AM70" s="157"/>
      <c r="AN70" s="157"/>
    </row>
    <row r="71" spans="1:40" ht="15" customHeight="1" x14ac:dyDescent="0.2">
      <c r="A71" s="186"/>
      <c r="H71" s="197"/>
      <c r="I71" s="197"/>
      <c r="J71" s="197"/>
      <c r="K71" s="197"/>
      <c r="L71" s="197"/>
      <c r="M71" s="197"/>
      <c r="N71" s="197"/>
      <c r="O71" s="197"/>
      <c r="P71" s="197"/>
      <c r="Q71" s="197"/>
      <c r="R71" s="197"/>
      <c r="S71" s="197"/>
      <c r="T71" s="197"/>
      <c r="U71" s="197"/>
      <c r="V71" s="197"/>
      <c r="W71" s="157"/>
      <c r="X71" s="157"/>
      <c r="Y71" s="157"/>
      <c r="Z71" s="157"/>
      <c r="AA71" s="157"/>
      <c r="AB71" s="157"/>
      <c r="AC71" s="157"/>
      <c r="AD71" s="157"/>
      <c r="AE71" s="157"/>
      <c r="AF71" s="157"/>
      <c r="AG71" s="157"/>
      <c r="AH71" s="157"/>
      <c r="AI71" s="157"/>
      <c r="AJ71" s="157"/>
      <c r="AK71" s="157"/>
      <c r="AL71" s="157"/>
      <c r="AM71" s="157"/>
      <c r="AN71" s="157"/>
    </row>
    <row r="72" spans="1:40" ht="15" customHeight="1" x14ac:dyDescent="0.2">
      <c r="A72" s="186"/>
      <c r="H72" s="197"/>
      <c r="I72" s="197"/>
      <c r="J72" s="197"/>
      <c r="K72" s="197"/>
      <c r="L72" s="197"/>
      <c r="M72" s="197"/>
      <c r="N72" s="197"/>
      <c r="O72" s="197"/>
      <c r="P72" s="197"/>
      <c r="Q72" s="197"/>
      <c r="R72" s="197"/>
      <c r="S72" s="197"/>
      <c r="T72" s="197"/>
      <c r="U72" s="197"/>
      <c r="V72" s="197"/>
      <c r="W72" s="157"/>
      <c r="X72" s="157"/>
      <c r="Y72" s="157"/>
      <c r="Z72" s="157"/>
      <c r="AA72" s="157"/>
      <c r="AB72" s="157"/>
      <c r="AC72" s="157"/>
      <c r="AD72" s="157"/>
      <c r="AE72" s="157"/>
      <c r="AF72" s="157"/>
      <c r="AG72" s="157"/>
      <c r="AH72" s="157"/>
      <c r="AI72" s="157"/>
      <c r="AJ72" s="157"/>
      <c r="AK72" s="157"/>
      <c r="AL72" s="157"/>
      <c r="AM72" s="157"/>
      <c r="AN72" s="157"/>
    </row>
    <row r="73" spans="1:40" ht="15" customHeight="1" x14ac:dyDescent="0.2">
      <c r="A73" s="186"/>
      <c r="H73" s="197"/>
      <c r="I73" s="197"/>
      <c r="J73" s="197"/>
      <c r="K73" s="197"/>
      <c r="L73" s="197"/>
      <c r="M73" s="197"/>
      <c r="N73" s="197"/>
      <c r="O73" s="197"/>
      <c r="P73" s="197"/>
      <c r="Q73" s="197"/>
      <c r="R73" s="197"/>
      <c r="S73" s="197"/>
      <c r="T73" s="197"/>
      <c r="U73" s="197"/>
      <c r="V73" s="197"/>
      <c r="W73" s="157"/>
      <c r="X73" s="157"/>
      <c r="Y73" s="157"/>
      <c r="Z73" s="157"/>
      <c r="AA73" s="157"/>
      <c r="AB73" s="157"/>
      <c r="AC73" s="157"/>
      <c r="AD73" s="157"/>
      <c r="AE73" s="157"/>
      <c r="AF73" s="157"/>
      <c r="AG73" s="157"/>
      <c r="AH73" s="157"/>
      <c r="AI73" s="157"/>
      <c r="AJ73" s="157"/>
      <c r="AK73" s="157"/>
      <c r="AL73" s="157"/>
      <c r="AM73" s="157"/>
      <c r="AN73" s="157"/>
    </row>
    <row r="74" spans="1:40" ht="15" customHeight="1" x14ac:dyDescent="0.2">
      <c r="A74" s="186"/>
      <c r="N74" s="157"/>
      <c r="O74" s="197"/>
      <c r="P74" s="197"/>
      <c r="Q74" s="197"/>
      <c r="R74" s="197"/>
      <c r="S74" s="197"/>
      <c r="T74" s="197"/>
      <c r="U74" s="197"/>
      <c r="V74" s="197"/>
      <c r="W74" s="157"/>
      <c r="X74" s="157"/>
      <c r="Y74" s="157"/>
      <c r="Z74" s="157"/>
      <c r="AA74" s="157"/>
      <c r="AB74" s="157"/>
      <c r="AC74" s="157"/>
      <c r="AD74" s="157"/>
      <c r="AE74" s="157"/>
      <c r="AF74" s="157"/>
      <c r="AG74" s="157"/>
      <c r="AH74" s="157"/>
      <c r="AI74" s="157"/>
      <c r="AJ74" s="157"/>
      <c r="AK74" s="157"/>
      <c r="AL74" s="157"/>
      <c r="AM74" s="157"/>
      <c r="AN74" s="157"/>
    </row>
    <row r="75" spans="1:40" ht="15" customHeight="1" x14ac:dyDescent="0.2">
      <c r="A75" s="186"/>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row>
    <row r="76" spans="1:40" ht="15" customHeight="1" x14ac:dyDescent="0.2">
      <c r="A76" s="186"/>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row>
    <row r="77" spans="1:40" ht="15" customHeight="1" x14ac:dyDescent="0.2">
      <c r="A77" s="186"/>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row>
    <row r="78" spans="1:40" ht="15" customHeight="1" x14ac:dyDescent="0.2">
      <c r="A78" s="186"/>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row>
    <row r="79" spans="1:40" ht="15" customHeight="1" x14ac:dyDescent="0.2">
      <c r="A79" s="186"/>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row>
    <row r="80" spans="1:40" ht="15" customHeight="1" x14ac:dyDescent="0.2">
      <c r="A80" s="186"/>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row>
    <row r="81" spans="1:40" ht="15" customHeight="1" x14ac:dyDescent="0.2">
      <c r="A81" s="186"/>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row>
    <row r="82" spans="1:40" ht="15" customHeight="1" x14ac:dyDescent="0.2">
      <c r="A82" s="186"/>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row>
    <row r="83" spans="1:40" ht="15" customHeight="1" x14ac:dyDescent="0.2">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row>
    <row r="84" spans="1:40" ht="15" customHeight="1" x14ac:dyDescent="0.2">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row>
    <row r="85" spans="1:40" ht="15" customHeight="1" x14ac:dyDescent="0.2">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row>
    <row r="86" spans="1:40" ht="15" customHeight="1" x14ac:dyDescent="0.2">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row>
    <row r="87" spans="1:40" ht="15" customHeight="1" x14ac:dyDescent="0.2">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row>
    <row r="88" spans="1:40" ht="15" customHeight="1" x14ac:dyDescent="0.2">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row>
    <row r="89" spans="1:40" ht="15" customHeight="1" x14ac:dyDescent="0.2">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row>
    <row r="90" spans="1:40" ht="15" customHeight="1" x14ac:dyDescent="0.2">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row>
    <row r="91" spans="1:40" ht="15" customHeight="1" x14ac:dyDescent="0.2">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row>
    <row r="92" spans="1:40" ht="15" customHeight="1" x14ac:dyDescent="0.2">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row>
    <row r="93" spans="1:40" ht="15" customHeight="1" x14ac:dyDescent="0.2">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row>
    <row r="94" spans="1:40" ht="15" customHeight="1" x14ac:dyDescent="0.2">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row>
    <row r="95" spans="1:40" ht="15" customHeight="1" x14ac:dyDescent="0.2">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row>
    <row r="96" spans="1:40" ht="15" customHeight="1" x14ac:dyDescent="0.2">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row>
    <row r="97" spans="14:40" ht="15" customHeight="1" x14ac:dyDescent="0.2">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row>
    <row r="98" spans="14:40" ht="15" customHeight="1" x14ac:dyDescent="0.2">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row>
    <row r="99" spans="14:40" ht="15" customHeight="1" x14ac:dyDescent="0.2">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row>
    <row r="100" spans="14:40" ht="15" customHeight="1" x14ac:dyDescent="0.2">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row>
    <row r="101" spans="14:40" ht="15" customHeight="1" x14ac:dyDescent="0.2">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row>
    <row r="102" spans="14:40" ht="15" customHeight="1" x14ac:dyDescent="0.2">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row>
    <row r="103" spans="14:40" ht="15" customHeight="1" x14ac:dyDescent="0.2">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row>
    <row r="104" spans="14:40" ht="15" customHeight="1" x14ac:dyDescent="0.2">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row>
    <row r="105" spans="14:40" ht="15" customHeight="1" x14ac:dyDescent="0.2">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row>
    <row r="106" spans="14:40" ht="15" customHeight="1" x14ac:dyDescent="0.2">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row>
    <row r="107" spans="14:40" ht="15" customHeight="1" x14ac:dyDescent="0.2">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row>
    <row r="108" spans="14:40" ht="15" customHeight="1" x14ac:dyDescent="0.2">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row>
    <row r="109" spans="14:40" ht="15" customHeight="1" x14ac:dyDescent="0.2">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row>
    <row r="110" spans="14:40" ht="15" customHeight="1" x14ac:dyDescent="0.2">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row>
    <row r="111" spans="14:40" ht="15" customHeight="1" x14ac:dyDescent="0.2">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row>
    <row r="112" spans="14:40" ht="15" customHeight="1" x14ac:dyDescent="0.2">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row>
    <row r="113" spans="14:40" ht="15" customHeight="1" x14ac:dyDescent="0.2">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row>
    <row r="114" spans="14:40" ht="15" customHeight="1" x14ac:dyDescent="0.2">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row>
    <row r="115" spans="14:40" ht="15" customHeight="1" x14ac:dyDescent="0.2">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row>
    <row r="116" spans="14:40" ht="15" customHeight="1" x14ac:dyDescent="0.2">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row>
    <row r="117" spans="14:40" ht="15" customHeight="1" x14ac:dyDescent="0.2">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row>
    <row r="118" spans="14:40" ht="15" customHeight="1" x14ac:dyDescent="0.2">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row>
    <row r="119" spans="14:40" ht="15" customHeight="1" x14ac:dyDescent="0.2">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row>
    <row r="120" spans="14:40" ht="15" customHeight="1" x14ac:dyDescent="0.2">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row>
    <row r="121" spans="14:40" ht="15" customHeight="1" x14ac:dyDescent="0.2">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row>
    <row r="122" spans="14:40" ht="15" customHeight="1" x14ac:dyDescent="0.2">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row>
    <row r="123" spans="14:40" ht="15" customHeight="1" x14ac:dyDescent="0.2">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row>
    <row r="124" spans="14:40" ht="15" customHeight="1" x14ac:dyDescent="0.2">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row>
    <row r="125" spans="14:40" ht="15" customHeight="1" x14ac:dyDescent="0.2">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row>
    <row r="126" spans="14:40" ht="15" customHeight="1" x14ac:dyDescent="0.2">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row>
    <row r="127" spans="14:40" ht="15" customHeight="1" x14ac:dyDescent="0.2">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row>
    <row r="128" spans="14:40" ht="15" customHeight="1" x14ac:dyDescent="0.2">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row>
    <row r="129" spans="14:40" ht="15" customHeight="1" x14ac:dyDescent="0.2">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row>
    <row r="130" spans="14:40" ht="15" customHeight="1" x14ac:dyDescent="0.2">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row>
    <row r="131" spans="14:40" ht="15" customHeight="1" x14ac:dyDescent="0.2">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row>
    <row r="132" spans="14:40" ht="15" customHeight="1" x14ac:dyDescent="0.2">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row>
    <row r="133" spans="14:40" ht="15" customHeight="1" x14ac:dyDescent="0.2">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row>
    <row r="134" spans="14:40" ht="15" customHeight="1" x14ac:dyDescent="0.2">
      <c r="N134" s="157"/>
      <c r="O134" s="157"/>
      <c r="P134" s="157"/>
      <c r="Q134" s="157"/>
      <c r="R134" s="157"/>
      <c r="S134" s="157"/>
      <c r="T134" s="157"/>
      <c r="U134" s="157"/>
      <c r="V134" s="157"/>
    </row>
    <row r="135" spans="14:40" ht="15" customHeight="1" x14ac:dyDescent="0.2">
      <c r="N135" s="157"/>
      <c r="O135" s="157"/>
      <c r="P135" s="157"/>
      <c r="Q135" s="157"/>
      <c r="R135" s="157"/>
      <c r="S135" s="157"/>
      <c r="T135" s="157"/>
      <c r="U135" s="157"/>
      <c r="V135" s="157"/>
    </row>
    <row r="136" spans="14:40" ht="15" customHeight="1" x14ac:dyDescent="0.2">
      <c r="N136" s="157"/>
      <c r="O136" s="157"/>
      <c r="P136" s="157"/>
      <c r="Q136" s="157"/>
      <c r="R136" s="157"/>
      <c r="S136" s="157"/>
      <c r="T136" s="157"/>
      <c r="U136" s="157"/>
      <c r="V136" s="157"/>
    </row>
    <row r="137" spans="14:40" ht="15" customHeight="1" x14ac:dyDescent="0.2">
      <c r="N137" s="157"/>
      <c r="O137" s="157"/>
      <c r="P137" s="157"/>
      <c r="Q137" s="157"/>
      <c r="R137" s="157"/>
      <c r="S137" s="157"/>
      <c r="T137" s="157"/>
      <c r="U137" s="157"/>
      <c r="V137" s="157"/>
    </row>
    <row r="138" spans="14:40" ht="15" customHeight="1" x14ac:dyDescent="0.2">
      <c r="N138" s="157"/>
      <c r="O138" s="157"/>
      <c r="P138" s="157"/>
      <c r="Q138" s="157"/>
      <c r="R138" s="157"/>
      <c r="S138" s="157"/>
      <c r="T138" s="157"/>
      <c r="U138" s="157"/>
      <c r="V138" s="157"/>
    </row>
    <row r="139" spans="14:40" ht="15" customHeight="1" x14ac:dyDescent="0.2">
      <c r="N139" s="157"/>
      <c r="O139" s="157"/>
      <c r="P139" s="157"/>
      <c r="Q139" s="157"/>
      <c r="R139" s="157"/>
      <c r="S139" s="157"/>
      <c r="T139" s="157"/>
      <c r="U139" s="157"/>
      <c r="V139" s="157"/>
    </row>
    <row r="140" spans="14:40" ht="15" customHeight="1" x14ac:dyDescent="0.2">
      <c r="N140" s="157"/>
      <c r="O140" s="157"/>
      <c r="P140" s="157"/>
      <c r="Q140" s="157"/>
      <c r="R140" s="157"/>
      <c r="S140" s="157"/>
      <c r="T140" s="157"/>
      <c r="U140" s="157"/>
      <c r="V140" s="157"/>
    </row>
    <row r="141" spans="14:40" ht="15" customHeight="1" x14ac:dyDescent="0.2">
      <c r="N141" s="157"/>
      <c r="O141" s="157"/>
      <c r="P141" s="157"/>
      <c r="Q141" s="157"/>
      <c r="R141" s="157"/>
      <c r="S141" s="157"/>
      <c r="T141" s="157"/>
      <c r="U141" s="157"/>
      <c r="V141" s="157"/>
    </row>
    <row r="142" spans="14:40" ht="15" customHeight="1" x14ac:dyDescent="0.2">
      <c r="O142" s="157"/>
      <c r="P142" s="157"/>
      <c r="Q142" s="157"/>
      <c r="R142" s="157"/>
      <c r="S142" s="157"/>
      <c r="T142" s="157"/>
      <c r="U142" s="157"/>
      <c r="V142" s="157"/>
    </row>
    <row r="143" spans="14:40" ht="15" customHeight="1" x14ac:dyDescent="0.2"/>
    <row r="144" spans="14:40"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sheetData>
  <sheetProtection selectLockedCells="1"/>
  <mergeCells count="25">
    <mergeCell ref="A48:E52"/>
    <mergeCell ref="A20:E20"/>
    <mergeCell ref="A21:E22"/>
    <mergeCell ref="F21:K23"/>
    <mergeCell ref="A23:E24"/>
    <mergeCell ref="A27:E27"/>
    <mergeCell ref="A28:E35"/>
    <mergeCell ref="A37:E37"/>
    <mergeCell ref="A38:E40"/>
    <mergeCell ref="A42:E42"/>
    <mergeCell ref="A43:E45"/>
    <mergeCell ref="A47:E47"/>
    <mergeCell ref="A19:E19"/>
    <mergeCell ref="A1:E1"/>
    <mergeCell ref="A2:E2"/>
    <mergeCell ref="G4:N4"/>
    <mergeCell ref="I5:N5"/>
    <mergeCell ref="I6:N6"/>
    <mergeCell ref="I7:N7"/>
    <mergeCell ref="I9:N9"/>
    <mergeCell ref="A8:E8"/>
    <mergeCell ref="G8:N8"/>
    <mergeCell ref="G10:N10"/>
    <mergeCell ref="H11:N15"/>
    <mergeCell ref="G16:N16"/>
  </mergeCells>
  <dataValidations count="1">
    <dataValidation type="list" allowBlank="1" showInputMessage="1" showErrorMessage="1" sqref="A61:A64">
      <formula1>"REAP, Renewable BETC, BETC, ETO, Solar ETO, ESI,ITC"</formula1>
    </dataValidation>
  </dataValidations>
  <hyperlinks>
    <hyperlink ref="H5" r:id="rId1"/>
    <hyperlink ref="H6" r:id="rId2"/>
    <hyperlink ref="H7" r:id="rId3"/>
    <hyperlink ref="H9" r:id="rId4"/>
    <hyperlink ref="I9" display="https://accounts.google.com/ServiceLogin?service=wise&amp;passive=1209600&amp;continue=https://drive.google.com/drive/folders/0BwNtS6rE2LiRfkFTbzdjWW9xSHVXbGFmb09aOVVYNG90ejhEYmtTNGF0OC1jNmk3X01NZDg&amp;followup=https://drive.google.com/drive/folders/0BwNtS6rE2LiRfkF"/>
  </hyperlinks>
  <printOptions horizontalCentered="1"/>
  <pageMargins left="0.25" right="0.25" top="0.5" bottom="0.75" header="0.3" footer="0.3"/>
  <pageSetup orientation="portrait" horizontalDpi="1200" verticalDpi="120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B1" workbookViewId="0">
      <selection activeCell="F41" sqref="F41"/>
    </sheetView>
  </sheetViews>
  <sheetFormatPr defaultRowHeight="12.75" x14ac:dyDescent="0.2"/>
  <cols>
    <col min="1" max="1" width="11.1640625" hidden="1" customWidth="1"/>
    <col min="2" max="2" width="14.6640625" customWidth="1"/>
    <col min="3" max="3" width="20.6640625" bestFit="1" customWidth="1"/>
    <col min="4" max="4" width="21" customWidth="1"/>
    <col min="5" max="5" width="21.1640625" customWidth="1"/>
    <col min="6" max="6" width="19" customWidth="1"/>
  </cols>
  <sheetData>
    <row r="1" spans="2:6" x14ac:dyDescent="0.2">
      <c r="B1" s="208" t="s">
        <v>207</v>
      </c>
      <c r="C1" s="208"/>
      <c r="D1" s="208"/>
      <c r="E1" s="208"/>
      <c r="F1" s="208"/>
    </row>
    <row r="2" spans="2:6" x14ac:dyDescent="0.2">
      <c r="B2" s="276"/>
      <c r="C2" s="276"/>
      <c r="D2" s="276"/>
      <c r="E2" s="276"/>
      <c r="F2" s="276"/>
    </row>
    <row r="3" spans="2:6" ht="15" x14ac:dyDescent="0.2">
      <c r="B3" s="123" t="s">
        <v>208</v>
      </c>
      <c r="C3" s="119" t="s">
        <v>215</v>
      </c>
      <c r="D3" s="121" t="s">
        <v>209</v>
      </c>
      <c r="E3" s="121" t="s">
        <v>210</v>
      </c>
      <c r="F3" s="121" t="s">
        <v>8</v>
      </c>
    </row>
    <row r="4" spans="2:6" ht="15" x14ac:dyDescent="0.2">
      <c r="B4" s="124"/>
      <c r="C4" s="120" t="s">
        <v>211</v>
      </c>
      <c r="D4" s="122" t="s">
        <v>212</v>
      </c>
      <c r="E4" s="122" t="s">
        <v>149</v>
      </c>
      <c r="F4" s="122" t="s">
        <v>213</v>
      </c>
    </row>
    <row r="5" spans="2:6" ht="15" x14ac:dyDescent="0.2">
      <c r="B5" s="129"/>
      <c r="C5" s="130" t="s">
        <v>149</v>
      </c>
      <c r="D5" s="131" t="s">
        <v>214</v>
      </c>
      <c r="E5" s="132"/>
      <c r="F5" s="128" t="s">
        <v>149</v>
      </c>
    </row>
    <row r="6" spans="2:6" ht="13.5" x14ac:dyDescent="0.2">
      <c r="B6" s="127">
        <v>0</v>
      </c>
      <c r="C6" s="138">
        <v>0</v>
      </c>
      <c r="D6" s="138">
        <v>0</v>
      </c>
      <c r="E6" s="138">
        <v>0</v>
      </c>
      <c r="F6" s="138">
        <v>0</v>
      </c>
    </row>
    <row r="7" spans="2:6" ht="13.5" x14ac:dyDescent="0.2">
      <c r="B7" s="134">
        <v>0.25</v>
      </c>
      <c r="C7" s="141">
        <v>231</v>
      </c>
      <c r="D7" s="141">
        <v>1360</v>
      </c>
      <c r="E7" s="141">
        <v>500</v>
      </c>
      <c r="F7" s="141">
        <v>2091</v>
      </c>
    </row>
    <row r="8" spans="2:6" ht="13.5" x14ac:dyDescent="0.2">
      <c r="B8" s="133">
        <v>0.5</v>
      </c>
      <c r="C8" s="138">
        <v>239.5</v>
      </c>
      <c r="D8" s="138">
        <v>1370</v>
      </c>
      <c r="E8" s="138">
        <v>500</v>
      </c>
      <c r="F8" s="138">
        <v>2109.5</v>
      </c>
    </row>
    <row r="9" spans="2:6" ht="13.5" x14ac:dyDescent="0.2">
      <c r="B9" s="134">
        <v>0.75</v>
      </c>
      <c r="C9" s="141">
        <v>256.5</v>
      </c>
      <c r="D9" s="141">
        <v>1380</v>
      </c>
      <c r="E9" s="141">
        <v>500</v>
      </c>
      <c r="F9" s="141">
        <v>2136.5</v>
      </c>
    </row>
    <row r="10" spans="2:6" ht="13.5" x14ac:dyDescent="0.2">
      <c r="B10" s="126">
        <v>1</v>
      </c>
      <c r="C10" s="138">
        <v>280.25</v>
      </c>
      <c r="D10" s="138">
        <v>1400</v>
      </c>
      <c r="E10" s="138">
        <v>500</v>
      </c>
      <c r="F10" s="138">
        <v>2180.25</v>
      </c>
    </row>
    <row r="11" spans="2:6" ht="13.5" x14ac:dyDescent="0.2">
      <c r="B11" s="125">
        <v>2</v>
      </c>
      <c r="C11" s="141">
        <v>362.75</v>
      </c>
      <c r="D11" s="141">
        <v>1430</v>
      </c>
      <c r="E11" s="141">
        <v>500</v>
      </c>
      <c r="F11" s="141">
        <v>2292.75</v>
      </c>
    </row>
    <row r="12" spans="2:6" ht="13.5" x14ac:dyDescent="0.2">
      <c r="B12" s="126">
        <v>3</v>
      </c>
      <c r="C12" s="138">
        <v>435.5</v>
      </c>
      <c r="D12" s="138">
        <v>1470</v>
      </c>
      <c r="E12" s="138">
        <v>500</v>
      </c>
      <c r="F12" s="138">
        <v>2405.5</v>
      </c>
    </row>
    <row r="13" spans="2:6" ht="13.5" x14ac:dyDescent="0.2">
      <c r="B13" s="125">
        <v>5</v>
      </c>
      <c r="C13" s="141">
        <v>794</v>
      </c>
      <c r="D13" s="141">
        <v>1500</v>
      </c>
      <c r="E13" s="141">
        <v>500</v>
      </c>
      <c r="F13" s="141">
        <v>2794</v>
      </c>
    </row>
    <row r="14" spans="2:6" ht="13.5" x14ac:dyDescent="0.2">
      <c r="B14" s="133">
        <v>7.5</v>
      </c>
      <c r="C14" s="138">
        <v>1071</v>
      </c>
      <c r="D14" s="138">
        <v>1540</v>
      </c>
      <c r="E14" s="138">
        <v>500</v>
      </c>
      <c r="F14" s="138">
        <v>3111</v>
      </c>
    </row>
    <row r="15" spans="2:6" ht="13.5" x14ac:dyDescent="0.2">
      <c r="B15" s="125">
        <v>10</v>
      </c>
      <c r="C15" s="141">
        <v>1289</v>
      </c>
      <c r="D15" s="141">
        <v>1630</v>
      </c>
      <c r="E15" s="141">
        <v>1000</v>
      </c>
      <c r="F15" s="141">
        <v>3919</v>
      </c>
    </row>
    <row r="16" spans="2:6" ht="13.5" x14ac:dyDescent="0.2">
      <c r="B16" s="126">
        <v>15</v>
      </c>
      <c r="C16" s="138">
        <v>1559</v>
      </c>
      <c r="D16" s="138">
        <v>1710</v>
      </c>
      <c r="E16" s="138">
        <v>1000</v>
      </c>
      <c r="F16" s="138">
        <v>4269</v>
      </c>
    </row>
    <row r="17" spans="2:6" ht="13.5" x14ac:dyDescent="0.2">
      <c r="B17" s="125">
        <v>20</v>
      </c>
      <c r="C17" s="141">
        <v>2086</v>
      </c>
      <c r="D17" s="141">
        <v>1900</v>
      </c>
      <c r="E17" s="141">
        <v>1000</v>
      </c>
      <c r="F17" s="141">
        <v>4986</v>
      </c>
    </row>
    <row r="18" spans="2:6" ht="13.5" x14ac:dyDescent="0.2">
      <c r="B18" s="126">
        <v>25</v>
      </c>
      <c r="C18" s="138">
        <v>2285</v>
      </c>
      <c r="D18" s="138">
        <v>1940</v>
      </c>
      <c r="E18" s="138">
        <v>1200</v>
      </c>
      <c r="F18" s="138">
        <v>5425</v>
      </c>
    </row>
    <row r="19" spans="2:6" ht="13.5" x14ac:dyDescent="0.2">
      <c r="B19" s="125">
        <v>30</v>
      </c>
      <c r="C19" s="141">
        <v>2361</v>
      </c>
      <c r="D19" s="141">
        <v>1960</v>
      </c>
      <c r="E19" s="141">
        <v>1200</v>
      </c>
      <c r="F19" s="141">
        <v>5521</v>
      </c>
    </row>
    <row r="20" spans="2:6" ht="13.5" x14ac:dyDescent="0.2">
      <c r="B20" s="126">
        <v>40</v>
      </c>
      <c r="C20" s="138">
        <v>3585</v>
      </c>
      <c r="D20" s="138">
        <v>2130</v>
      </c>
      <c r="E20" s="138">
        <v>1500</v>
      </c>
      <c r="F20" s="138">
        <v>7215</v>
      </c>
    </row>
    <row r="21" spans="2:6" ht="13.5" x14ac:dyDescent="0.2">
      <c r="B21" s="125">
        <v>50</v>
      </c>
      <c r="C21" s="141">
        <v>4257</v>
      </c>
      <c r="D21" s="141">
        <v>2580</v>
      </c>
      <c r="E21" s="141">
        <v>1800</v>
      </c>
      <c r="F21" s="141">
        <v>8637</v>
      </c>
    </row>
    <row r="22" spans="2:6" ht="13.5" x14ac:dyDescent="0.2">
      <c r="B22" s="126">
        <v>60</v>
      </c>
      <c r="C22" s="138">
        <v>4550</v>
      </c>
      <c r="D22" s="138">
        <v>2890</v>
      </c>
      <c r="E22" s="138">
        <v>1900</v>
      </c>
      <c r="F22" s="138">
        <v>9340</v>
      </c>
    </row>
    <row r="23" spans="2:6" ht="13.5" x14ac:dyDescent="0.2">
      <c r="B23" s="125">
        <v>75</v>
      </c>
      <c r="C23" s="141">
        <v>4938</v>
      </c>
      <c r="D23" s="141">
        <v>3600</v>
      </c>
      <c r="E23" s="141">
        <v>2000</v>
      </c>
      <c r="F23" s="141">
        <v>10538</v>
      </c>
    </row>
    <row r="24" spans="2:6" ht="13.5" x14ac:dyDescent="0.2">
      <c r="B24" s="126">
        <v>100</v>
      </c>
      <c r="C24" s="138">
        <v>5526</v>
      </c>
      <c r="D24" s="138">
        <v>4480</v>
      </c>
      <c r="E24" s="138">
        <v>2000</v>
      </c>
      <c r="F24" s="138">
        <v>12006</v>
      </c>
    </row>
    <row r="25" spans="2:6" ht="13.5" x14ac:dyDescent="0.2">
      <c r="B25" s="125">
        <v>125</v>
      </c>
      <c r="C25" s="141">
        <v>9293</v>
      </c>
      <c r="D25" s="141">
        <v>5100</v>
      </c>
      <c r="E25" s="141">
        <v>2000</v>
      </c>
      <c r="F25" s="141">
        <v>16393</v>
      </c>
    </row>
    <row r="26" spans="2:6" ht="13.5" x14ac:dyDescent="0.2">
      <c r="B26" s="126">
        <v>150</v>
      </c>
      <c r="C26" s="138">
        <v>9300</v>
      </c>
      <c r="D26" s="138">
        <v>6350</v>
      </c>
      <c r="E26" s="138">
        <v>3000</v>
      </c>
      <c r="F26" s="138">
        <v>18650</v>
      </c>
    </row>
    <row r="27" spans="2:6" ht="13.5" x14ac:dyDescent="0.2">
      <c r="B27" s="125">
        <v>200</v>
      </c>
      <c r="C27" s="141">
        <v>10677</v>
      </c>
      <c r="D27" s="141">
        <v>7600</v>
      </c>
      <c r="E27" s="141">
        <v>3000</v>
      </c>
      <c r="F27" s="141">
        <v>21277</v>
      </c>
    </row>
    <row r="28" spans="2:6" ht="13.5" x14ac:dyDescent="0.2">
      <c r="B28" s="126">
        <v>250</v>
      </c>
      <c r="C28" s="138">
        <v>12063</v>
      </c>
      <c r="D28" s="138">
        <v>8850</v>
      </c>
      <c r="E28" s="138">
        <v>3000</v>
      </c>
      <c r="F28" s="138">
        <v>23913</v>
      </c>
    </row>
    <row r="29" spans="2:6" ht="13.5" x14ac:dyDescent="0.2">
      <c r="B29" s="125">
        <v>300</v>
      </c>
      <c r="C29" s="141">
        <v>13238</v>
      </c>
      <c r="D29" s="141">
        <v>10100</v>
      </c>
      <c r="E29" s="141">
        <v>3000</v>
      </c>
      <c r="F29" s="141">
        <v>26338</v>
      </c>
    </row>
    <row r="30" spans="2:6" ht="13.5" x14ac:dyDescent="0.2">
      <c r="B30" s="126">
        <v>350</v>
      </c>
      <c r="C30" s="138">
        <v>14413</v>
      </c>
      <c r="D30" s="138">
        <v>11350</v>
      </c>
      <c r="E30" s="138">
        <v>3500</v>
      </c>
      <c r="F30" s="138">
        <v>29263</v>
      </c>
    </row>
    <row r="31" spans="2:6" ht="13.5" x14ac:dyDescent="0.2">
      <c r="B31" s="125">
        <v>400</v>
      </c>
      <c r="C31" s="141">
        <v>16970</v>
      </c>
      <c r="D31" s="141">
        <v>12600</v>
      </c>
      <c r="E31" s="141">
        <v>3500</v>
      </c>
      <c r="F31" s="141">
        <v>33070</v>
      </c>
    </row>
    <row r="32" spans="2:6" ht="13.5" x14ac:dyDescent="0.2">
      <c r="B32" s="126">
        <v>500</v>
      </c>
      <c r="C32" s="138">
        <v>24447</v>
      </c>
      <c r="D32" s="138">
        <v>13850</v>
      </c>
      <c r="E32" s="138">
        <v>3500</v>
      </c>
      <c r="F32" s="138">
        <v>41797</v>
      </c>
    </row>
    <row r="33" spans="2:6" ht="13.5" x14ac:dyDescent="0.2">
      <c r="B33" s="125">
        <v>600</v>
      </c>
      <c r="C33" s="141">
        <v>32737</v>
      </c>
      <c r="D33" s="141">
        <v>16350</v>
      </c>
      <c r="E33" s="141">
        <v>3500</v>
      </c>
      <c r="F33" s="141">
        <v>52587</v>
      </c>
    </row>
    <row r="34" spans="2:6" ht="13.5" x14ac:dyDescent="0.2">
      <c r="B34" s="126">
        <v>700</v>
      </c>
      <c r="C34" s="138">
        <v>45463</v>
      </c>
      <c r="D34" s="138">
        <v>18000</v>
      </c>
      <c r="E34" s="138">
        <v>4000</v>
      </c>
      <c r="F34" s="138">
        <v>67463</v>
      </c>
    </row>
    <row r="35" spans="2:6" ht="13.5" x14ac:dyDescent="0.2">
      <c r="B35" s="125">
        <v>800</v>
      </c>
      <c r="C35" s="141">
        <v>63482</v>
      </c>
      <c r="D35" s="141">
        <v>20000</v>
      </c>
      <c r="E35" s="141">
        <v>4000</v>
      </c>
      <c r="F35" s="141">
        <v>87482</v>
      </c>
    </row>
    <row r="36" spans="2:6" ht="13.5" x14ac:dyDescent="0.2">
      <c r="B36" s="126">
        <v>900</v>
      </c>
      <c r="C36" s="138">
        <v>76492</v>
      </c>
      <c r="D36" s="138">
        <v>22000</v>
      </c>
      <c r="E36" s="138">
        <v>4000</v>
      </c>
      <c r="F36" s="138">
        <v>102492</v>
      </c>
    </row>
    <row r="37" spans="2:6" ht="13.5" x14ac:dyDescent="0.2">
      <c r="B37" s="135">
        <v>1000</v>
      </c>
      <c r="C37" s="140">
        <v>86474</v>
      </c>
      <c r="D37" s="140">
        <v>24000</v>
      </c>
      <c r="E37" s="140">
        <v>4000</v>
      </c>
      <c r="F37" s="140">
        <v>114474</v>
      </c>
    </row>
    <row r="38" spans="2:6" ht="15.75" x14ac:dyDescent="0.2">
      <c r="B38" s="112"/>
      <c r="C38" s="275" t="s">
        <v>239</v>
      </c>
      <c r="D38" s="275"/>
      <c r="E38" s="275"/>
      <c r="F38" s="275"/>
    </row>
    <row r="39" spans="2:6" ht="15" x14ac:dyDescent="0.2">
      <c r="B39" s="112"/>
      <c r="C39" s="123" t="s">
        <v>240</v>
      </c>
      <c r="D39" s="119" t="s">
        <v>241</v>
      </c>
      <c r="E39" s="121" t="s">
        <v>242</v>
      </c>
      <c r="F39" s="121" t="s">
        <v>210</v>
      </c>
    </row>
    <row r="40" spans="2:6" ht="13.5" x14ac:dyDescent="0.2">
      <c r="B40" s="112"/>
      <c r="C40" s="136">
        <f>Analysis!C9</f>
        <v>10</v>
      </c>
      <c r="D40" s="139">
        <f ca="1">(OFFSET(B6,MATCH(C40,$B$6:$B$37,TRUE),1,1,1)-VLOOKUP(C40,$B$6:$E$37,2,TRUE))/(OFFSET(B6,MATCH(C40,$B$6:$B$37,TRUE),0,1,1)-VLOOKUP(C40,$B$6:$E$37,1,TRUE))*(C40-VLOOKUP(C40,B6:E37,1,TRUE))+VLOOKUP(C40,$B$6:$E$37,2,TRUE)</f>
        <v>1289</v>
      </c>
      <c r="E40" s="139">
        <f ca="1">(OFFSET(B6,MATCH(C40,$B$6:$B$37,TRUE),2,1,1)-VLOOKUP(C40,$B$6:$E$37,3,TRUE))/(OFFSET(B6,MATCH(C40,$B$6:$B$37,TRUE),0,1,1)-VLOOKUP(C40,$B$6:$E$37,1,TRUE))*(C40-VLOOKUP(C40,$B$6:$E$37,1,TRUE))+VLOOKUP(C40,$B$6:$E$37,3,TRUE)</f>
        <v>1630</v>
      </c>
      <c r="F40" s="139">
        <f ca="1">(OFFSET(B6,MATCH(C40,$B$6:$B$37,TRUE),3,1,1)-VLOOKUP(C40,$B$6:$E$37,4,TRUE))/(OFFSET(B6,MATCH(C40,$B$6:$B$37,TRUE),0,1,1)-VLOOKUP(C40,$B$6:$E$37,1,TRUE))*(C40-VLOOKUP(C40,$B$6:$E$37,1,TRUE))+VLOOKUP(C40,$B$6:$E$37,4,TRUE)</f>
        <v>1000</v>
      </c>
    </row>
  </sheetData>
  <mergeCells count="2">
    <mergeCell ref="C38:F38"/>
    <mergeCell ref="B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Database Export</vt:lpstr>
      <vt:lpstr>Narrative</vt:lpstr>
      <vt:lpstr>Analysis</vt:lpstr>
      <vt:lpstr>Incentives</vt:lpstr>
      <vt:lpstr>VFD Cost Estimate Table</vt:lpstr>
      <vt:lpstr>Analysis!Print_Area</vt:lpstr>
      <vt:lpstr>Incentives!Print_Area</vt:lpstr>
      <vt:lpstr>Narrative!Print_Area</vt:lpstr>
      <vt:lpstr>Analysis!Print_Titles</vt:lpstr>
      <vt:lpstr>Incentives!Print_Titles</vt:lpstr>
      <vt:lpstr>Narrative!Print_Titles</vt:lpstr>
      <vt:lpstr>The_Creator</vt:lpstr>
    </vt:vector>
  </TitlesOfParts>
  <Company>Oregon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Version 2013a</dc:title>
  <dc:creator>Mikhail Jones</dc:creator>
  <cp:keywords>OSU EEC</cp:keywords>
  <cp:lastModifiedBy>Mutch, Joshua</cp:lastModifiedBy>
  <cp:lastPrinted>2013-11-04T20:36:55Z</cp:lastPrinted>
  <dcterms:created xsi:type="dcterms:W3CDTF">2011-03-11T22:25:13Z</dcterms:created>
  <dcterms:modified xsi:type="dcterms:W3CDTF">2015-09-01T23:59:36Z</dcterms:modified>
</cp:coreProperties>
</file>